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3335" windowHeight="7680"/>
  </bookViews>
  <sheets>
    <sheet name="приложение1" sheetId="8" r:id="rId1"/>
    <sheet name="приложение2 " sheetId="9" r:id="rId2"/>
  </sheets>
  <calcPr calcId="114210"/>
</workbook>
</file>

<file path=xl/calcChain.xml><?xml version="1.0" encoding="utf-8"?>
<calcChain xmlns="http://schemas.openxmlformats.org/spreadsheetml/2006/main">
  <c r="H20" i="8"/>
  <c r="L20"/>
  <c r="P20"/>
  <c r="H19"/>
  <c r="G12"/>
  <c r="G10"/>
  <c r="F12"/>
  <c r="F10"/>
  <c r="E12"/>
  <c r="E10"/>
  <c r="H14"/>
  <c r="H15"/>
  <c r="L15"/>
  <c r="P15"/>
  <c r="U15"/>
  <c r="H16"/>
  <c r="H17"/>
  <c r="H18"/>
  <c r="H21"/>
  <c r="H22"/>
  <c r="H23"/>
  <c r="H24"/>
  <c r="H25"/>
  <c r="H26"/>
  <c r="L26"/>
  <c r="P26"/>
  <c r="U26"/>
  <c r="H27"/>
  <c r="H28"/>
  <c r="H29"/>
  <c r="H13"/>
  <c r="H11"/>
  <c r="L11"/>
  <c r="P11"/>
  <c r="L13"/>
  <c r="P13"/>
  <c r="U13"/>
  <c r="L14"/>
  <c r="P14"/>
  <c r="U14"/>
  <c r="L16"/>
  <c r="P16"/>
  <c r="U16"/>
  <c r="L17"/>
  <c r="L18"/>
  <c r="P18"/>
  <c r="U18"/>
  <c r="L19"/>
  <c r="P21"/>
  <c r="U21"/>
  <c r="L22"/>
  <c r="P22"/>
  <c r="U22"/>
  <c r="L23"/>
  <c r="P23"/>
  <c r="U23"/>
  <c r="L24"/>
  <c r="L25"/>
  <c r="P25"/>
  <c r="U25"/>
  <c r="L27"/>
  <c r="P27"/>
  <c r="U27"/>
  <c r="L28"/>
  <c r="P28"/>
  <c r="U28"/>
  <c r="L29"/>
  <c r="P29"/>
  <c r="U29"/>
  <c r="M12"/>
  <c r="M10"/>
  <c r="N12"/>
  <c r="N10"/>
  <c r="O12"/>
  <c r="O10"/>
  <c r="Q12"/>
  <c r="Q10"/>
  <c r="R12"/>
  <c r="R10"/>
  <c r="S12"/>
  <c r="S10"/>
  <c r="K12"/>
  <c r="K10"/>
  <c r="I12"/>
  <c r="I10"/>
  <c r="J12"/>
  <c r="J10"/>
  <c r="H12"/>
  <c r="H10"/>
  <c r="U11"/>
  <c r="P24"/>
  <c r="U24"/>
  <c r="P17"/>
  <c r="U17"/>
  <c r="P19"/>
  <c r="U19"/>
  <c r="L12"/>
  <c r="P12"/>
  <c r="P10"/>
  <c r="L10"/>
  <c r="U12"/>
  <c r="U10"/>
  <c r="D12"/>
  <c r="D10"/>
  <c r="C12"/>
</calcChain>
</file>

<file path=xl/sharedStrings.xml><?xml version="1.0" encoding="utf-8"?>
<sst xmlns="http://schemas.openxmlformats.org/spreadsheetml/2006/main" count="108" uniqueCount="74">
  <si>
    <t xml:space="preserve">угледобывающая </t>
  </si>
  <si>
    <t xml:space="preserve">золотодобывающая </t>
  </si>
  <si>
    <t>лесной комплекс</t>
  </si>
  <si>
    <t>энергетики</t>
  </si>
  <si>
    <t>ЖКХ</t>
  </si>
  <si>
    <t>ФАКТ 2015Г.</t>
  </si>
  <si>
    <t>НАЛОГ НА ДОХОДЫ ФИЗИЧЕСКИХ ЛИЦ ВСЕГО, в т.ч.:</t>
  </si>
  <si>
    <t>ТЕМП РОСТА К АНАЛОГИЧНОМУ ПЕРИОДУ ПРОШЛОГО ГОДА, %</t>
  </si>
  <si>
    <t>ЕДИНЫЙ НАЛОГ НА ВМЕНЕННЫЙ ДОХОД</t>
  </si>
  <si>
    <t>АРЕНДА ЗЕМЛИ</t>
  </si>
  <si>
    <t>АРЕНДА ИМУЩЕСТВА</t>
  </si>
  <si>
    <t>ПЛАТА ЗА НЕГАТИВНОЕ ВЛИЯНИЕ НА ОКРУЖАЮЩУЮ СРЕДУ</t>
  </si>
  <si>
    <t>ДОХОДЫ ОТ КОМПЕНСАЦИОННЫХ ЗАТРАТ</t>
  </si>
  <si>
    <t>1.Отдел бухгалтерского учета и отчетности</t>
  </si>
  <si>
    <t>1. Отдел земельных и имущественных отношений (далее - ОЗиИО)</t>
  </si>
  <si>
    <t>ПРОЧИЕ ДОХОДЫ ОТ ИСПОЛЬЗОВАНИЯ ИМУЩЕСТВА</t>
  </si>
  <si>
    <t>ПРОЧИЕ ПОСТУПЛЕНИЯ ОТ ДЕНЕЖНЫХ ВЗЫСКАНИЙ И ШТРАФОВ, АДМИНИСТРИРУЕМЫЕ ОМСУ РАЙОНА</t>
  </si>
  <si>
    <t>ОМСУ (СТРУКТУРНОЕ ПОДРАЗДЕЛЕНИЕ АДМИНИСТРАЦИИ РАЙОНА), ОТВЕЧАЮЩИЙ ЗА ВЫПОЛНЕНИЕ ПОКАЗАТЕЛЯ</t>
  </si>
  <si>
    <t>1.Отдел по экономике и работе с малым бизнесом (далее = ОЭиРМБ)</t>
  </si>
  <si>
    <t>ФАКТ АНАЛОГИЧНОГО ПЕРИОДА ПРЕДЫДУЩЕГО ГОДА</t>
  </si>
  <si>
    <t>тыс. рублей</t>
  </si>
  <si>
    <t xml:space="preserve">ИСПОЛНЕНО НА ОТЧЕТНУЮ ДАТУ
</t>
  </si>
  <si>
    <t>ПРИЧИНЫ НЕ ВЫПОЛНЕНИЯ (ПЕРЕВЫПОЛНЕНИЯ) ЗАДАНИЯ И ПОЯСНЕНИЕ ПРИЧИН ТЕМПОВ РОСТА (СНИЖЕНИЯ)</t>
  </si>
  <si>
    <t>Руководитель структурного подразделения (отдела, сектора)</t>
  </si>
  <si>
    <t>__________________</t>
  </si>
  <si>
    <t>ФИО</t>
  </si>
  <si>
    <t>Исполнитель (ФИО), телефон</t>
  </si>
  <si>
    <t>апрель</t>
  </si>
  <si>
    <t>май</t>
  </si>
  <si>
    <t>июнь</t>
  </si>
  <si>
    <t>1 полугодие</t>
  </si>
  <si>
    <t>июль</t>
  </si>
  <si>
    <t>август</t>
  </si>
  <si>
    <t>сентябрь</t>
  </si>
  <si>
    <t xml:space="preserve">9 месяцев </t>
  </si>
  <si>
    <t>октябрь</t>
  </si>
  <si>
    <t>ноябрь</t>
  </si>
  <si>
    <t>декабрь</t>
  </si>
  <si>
    <t>проверка</t>
  </si>
  <si>
    <t>Наименование налогов и сборов</t>
  </si>
  <si>
    <t xml:space="preserve">% ИСПОЛНЕНИЯ
</t>
  </si>
  <si>
    <t>1. Финансовое управление</t>
  </si>
  <si>
    <t xml:space="preserve">2. ПРОИЗВОДСТВЕННАЯ И ДОБЫВАЮЩАЯ, в.ч.: </t>
  </si>
  <si>
    <t>3. ТРАНСПОРТ И СВЯЗЬ</t>
  </si>
  <si>
    <t>4.СТРОИТЕЛЬСТВО</t>
  </si>
  <si>
    <t>Приложение 1</t>
  </si>
  <si>
    <t>Верхнебуреинского муниципального района</t>
  </si>
  <si>
    <t>Приложение 2</t>
  </si>
  <si>
    <t xml:space="preserve"> НА ОТЧЕТНУЮ ДАТУ</t>
  </si>
  <si>
    <t>НАИМЕНОВАНИЕ НАЛОГОВ И СБОРОВ</t>
  </si>
  <si>
    <t>К ГОДОВОМУ ЗАДАНИЮ</t>
  </si>
  <si>
    <t>НА ОТЧЕТНУЮ ДАТУ</t>
  </si>
  <si>
    <t>1. БЮДЖЕТНАЯ СФЕРА</t>
  </si>
  <si>
    <t>5. ТОРГОВЛЯ</t>
  </si>
  <si>
    <t>1.Отдел жилищно-коммунального хозяйства и энергетики  (далее - ОЖКХ иЭ)</t>
  </si>
  <si>
    <t>1. Сектор по транспорту, дорожной деятельности и связи (далее - СТДДиС)</t>
  </si>
  <si>
    <t>добыча олова</t>
  </si>
  <si>
    <t>март</t>
  </si>
  <si>
    <t>февраль</t>
  </si>
  <si>
    <t>январь</t>
  </si>
  <si>
    <t>ДОХОДЫ ОТ ПРОДАЖИ ЗЕМЕЛЬНЫХ УЧАСТКОВ</t>
  </si>
  <si>
    <t xml:space="preserve">ЗАДАНИЕ ПО МОБИЛИЗАЦИИ </t>
  </si>
  <si>
    <t>1.ОЭиРМБ</t>
  </si>
  <si>
    <t>1.Отдел бухгалтерского учета и отчетности;
2. КДН И ЗП</t>
  </si>
  <si>
    <t xml:space="preserve">к постановлению администрации </t>
  </si>
  <si>
    <t>ЗАДАНИЕ ПО МОБИЛИЗАЦИИ НАЛОГОВЫХ И НЕНАЛОГОВЫХ ДОХОДОВ
 В РАЙОННЫЙ БЮДЖЕТ НА 2018 ГОД</t>
  </si>
  <si>
    <t xml:space="preserve">ЗАДАНИЕ ПО МОБИЛИЗАЦИИ НА 2018г. </t>
  </si>
  <si>
    <t>1 квартал (испол-нено)</t>
  </si>
  <si>
    <t>1. ОЭиРМБ</t>
  </si>
  <si>
    <t>ОТЧЕТ О ВЫПОЛНЕНИИ ЗАДАНИЯ ПО МОБИЛИЗАЦИИ НАЛОГОВЫХ И НЕНАЛОГОВЫХ ДОХОДОВ В РАЙОННЫЙ БЮДЖЕТ
  по структурному подразделению_______________________за  ____________ 2018г.</t>
  </si>
  <si>
    <t>НА 2018 ГОД</t>
  </si>
  <si>
    <r>
      <rPr>
        <b/>
        <i/>
        <u/>
        <sz val="12"/>
        <color indexed="8"/>
        <rFont val="Calibri"/>
        <family val="2"/>
        <charset val="204"/>
      </rPr>
      <t xml:space="preserve">Примечание: </t>
    </r>
    <r>
      <rPr>
        <b/>
        <i/>
        <sz val="12"/>
        <color indexed="8"/>
        <rFont val="Calibri"/>
        <family val="2"/>
        <charset val="204"/>
      </rPr>
      <t>отчет предоставляется в финансовое управление ежемквартально до 15 числа месяца, следующего за отчетным месяцем</t>
    </r>
  </si>
  <si>
    <t xml:space="preserve">1. Отдел архитектуры и градостроительства </t>
  </si>
  <si>
    <t>от 09.04.2018  № 161</t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</si>
</sst>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i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2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i/>
      <u/>
      <sz val="12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6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4" fillId="0" borderId="1" xfId="0" applyNumberFormat="1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/>
    <xf numFmtId="4" fontId="4" fillId="0" borderId="1" xfId="0" applyNumberFormat="1" applyFont="1" applyFill="1" applyBorder="1" applyAlignment="1">
      <alignment vertical="top" wrapText="1"/>
    </xf>
    <xf numFmtId="0" fontId="4" fillId="0" borderId="2" xfId="0" applyFont="1" applyFill="1" applyBorder="1"/>
    <xf numFmtId="0" fontId="5" fillId="0" borderId="0" xfId="0" applyFont="1" applyFill="1"/>
    <xf numFmtId="0" fontId="2" fillId="0" borderId="0" xfId="0" applyFont="1" applyFill="1"/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top" wrapText="1"/>
    </xf>
    <xf numFmtId="0" fontId="4" fillId="0" borderId="0" xfId="0" applyFont="1" applyFill="1"/>
    <xf numFmtId="0" fontId="6" fillId="0" borderId="1" xfId="0" applyFont="1" applyFill="1" applyBorder="1"/>
    <xf numFmtId="0" fontId="6" fillId="0" borderId="2" xfId="0" applyFont="1" applyFill="1" applyBorder="1"/>
    <xf numFmtId="0" fontId="6" fillId="0" borderId="0" xfId="0" applyFont="1" applyFill="1"/>
    <xf numFmtId="4" fontId="6" fillId="0" borderId="1" xfId="0" applyNumberFormat="1" applyFont="1" applyFill="1" applyBorder="1"/>
    <xf numFmtId="0" fontId="4" fillId="0" borderId="1" xfId="0" applyFont="1" applyFill="1" applyBorder="1" applyAlignment="1">
      <alignment vertical="top"/>
    </xf>
    <xf numFmtId="0" fontId="5" fillId="0" borderId="2" xfId="0" applyFont="1" applyFill="1" applyBorder="1"/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0" fillId="0" borderId="0" xfId="0" applyFill="1"/>
    <xf numFmtId="0" fontId="8" fillId="0" borderId="2" xfId="0" applyFont="1" applyFill="1" applyBorder="1" applyAlignment="1">
      <alignment vertical="top" wrapText="1"/>
    </xf>
    <xf numFmtId="3" fontId="16" fillId="0" borderId="2" xfId="0" applyNumberFormat="1" applyFont="1" applyFill="1" applyBorder="1" applyAlignment="1">
      <alignment vertical="top" wrapText="1"/>
    </xf>
    <xf numFmtId="3" fontId="16" fillId="0" borderId="1" xfId="0" applyNumberFormat="1" applyFont="1" applyFill="1" applyBorder="1" applyAlignment="1">
      <alignment vertical="top" wrapText="1"/>
    </xf>
    <xf numFmtId="3" fontId="17" fillId="0" borderId="2" xfId="0" applyNumberFormat="1" applyFont="1" applyFill="1" applyBorder="1" applyAlignment="1">
      <alignment vertical="top" wrapText="1"/>
    </xf>
    <xf numFmtId="3" fontId="18" fillId="0" borderId="1" xfId="0" applyNumberFormat="1" applyFont="1" applyFill="1" applyBorder="1" applyAlignment="1">
      <alignment vertical="top" wrapText="1"/>
    </xf>
    <xf numFmtId="3" fontId="16" fillId="0" borderId="2" xfId="0" applyNumberFormat="1" applyFont="1" applyFill="1" applyBorder="1" applyAlignment="1">
      <alignment vertical="top"/>
    </xf>
    <xf numFmtId="164" fontId="16" fillId="0" borderId="1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0" fontId="19" fillId="0" borderId="0" xfId="0" applyFont="1" applyFill="1" applyAlignment="1">
      <alignment horizontal="center"/>
    </xf>
    <xf numFmtId="0" fontId="3" fillId="0" borderId="0" xfId="0" applyFont="1" applyFill="1" applyAlignment="1">
      <alignment vertical="top" wrapText="1"/>
    </xf>
    <xf numFmtId="0" fontId="21" fillId="0" borderId="0" xfId="0" applyFont="1" applyFill="1"/>
    <xf numFmtId="4" fontId="14" fillId="0" borderId="2" xfId="0" applyNumberFormat="1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3" fontId="18" fillId="0" borderId="2" xfId="0" applyNumberFormat="1" applyFont="1" applyFill="1" applyBorder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0" fontId="16" fillId="0" borderId="2" xfId="0" applyFont="1" applyFill="1" applyBorder="1" applyAlignment="1">
      <alignment vertical="top"/>
    </xf>
    <xf numFmtId="0" fontId="5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vertical="top"/>
    </xf>
    <xf numFmtId="3" fontId="23" fillId="0" borderId="2" xfId="0" applyNumberFormat="1" applyFont="1" applyFill="1" applyBorder="1" applyAlignment="1">
      <alignment vertical="top"/>
    </xf>
    <xf numFmtId="3" fontId="0" fillId="0" borderId="0" xfId="0" applyNumberFormat="1" applyFill="1" applyAlignment="1">
      <alignment vertical="top" wrapText="1"/>
    </xf>
    <xf numFmtId="3" fontId="5" fillId="0" borderId="0" xfId="0" applyNumberFormat="1" applyFont="1" applyFill="1" applyAlignment="1">
      <alignment vertical="top" wrapText="1"/>
    </xf>
    <xf numFmtId="3" fontId="4" fillId="0" borderId="0" xfId="0" applyNumberFormat="1" applyFont="1" applyFill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8" fillId="0" borderId="0" xfId="0" applyFont="1" applyFill="1"/>
    <xf numFmtId="0" fontId="8" fillId="0" borderId="2" xfId="0" applyNumberFormat="1" applyFont="1" applyFill="1" applyBorder="1" applyAlignment="1">
      <alignment vertical="top" wrapText="1"/>
    </xf>
    <xf numFmtId="3" fontId="17" fillId="0" borderId="1" xfId="0" applyNumberFormat="1" applyFont="1" applyFill="1" applyBorder="1" applyAlignment="1">
      <alignment vertical="top" wrapText="1"/>
    </xf>
    <xf numFmtId="3" fontId="16" fillId="0" borderId="1" xfId="0" applyNumberFormat="1" applyFont="1" applyFill="1" applyBorder="1" applyAlignment="1">
      <alignment vertical="top"/>
    </xf>
    <xf numFmtId="0" fontId="16" fillId="0" borderId="1" xfId="0" applyFont="1" applyFill="1" applyBorder="1" applyAlignment="1">
      <alignment vertical="top"/>
    </xf>
    <xf numFmtId="0" fontId="24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3" fontId="25" fillId="0" borderId="2" xfId="0" applyNumberFormat="1" applyFont="1" applyFill="1" applyBorder="1" applyAlignment="1">
      <alignment vertical="top"/>
    </xf>
    <xf numFmtId="0" fontId="26" fillId="0" borderId="0" xfId="0" applyFont="1" applyFill="1"/>
    <xf numFmtId="0" fontId="27" fillId="0" borderId="0" xfId="0" applyFont="1" applyFill="1"/>
    <xf numFmtId="0" fontId="19" fillId="0" borderId="2" xfId="0" applyFont="1" applyFill="1" applyBorder="1" applyAlignment="1">
      <alignment horizontal="center" vertical="center" wrapText="1"/>
    </xf>
    <xf numFmtId="3" fontId="23" fillId="0" borderId="2" xfId="0" applyNumberFormat="1" applyFont="1" applyFill="1" applyBorder="1" applyAlignment="1">
      <alignment vertical="top" wrapText="1"/>
    </xf>
    <xf numFmtId="3" fontId="28" fillId="0" borderId="2" xfId="0" applyNumberFormat="1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/>
    </xf>
    <xf numFmtId="0" fontId="14" fillId="0" borderId="2" xfId="0" applyFont="1" applyFill="1" applyBorder="1" applyAlignment="1">
      <alignment vertical="top" wrapText="1"/>
    </xf>
    <xf numFmtId="0" fontId="14" fillId="0" borderId="1" xfId="0" applyNumberFormat="1" applyFont="1" applyFill="1" applyBorder="1" applyAlignment="1">
      <alignment vertical="top" wrapText="1"/>
    </xf>
    <xf numFmtId="0" fontId="29" fillId="0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30" fillId="0" borderId="2" xfId="0" applyFont="1" applyFill="1" applyBorder="1" applyAlignment="1">
      <alignment vertical="top" wrapText="1"/>
    </xf>
    <xf numFmtId="3" fontId="0" fillId="0" borderId="0" xfId="0" applyNumberFormat="1" applyFill="1"/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top" wrapText="1"/>
    </xf>
    <xf numFmtId="0" fontId="8" fillId="0" borderId="2" xfId="0" applyFont="1" applyFill="1" applyBorder="1" applyAlignment="1">
      <alignment vertical="top" wrapText="1"/>
    </xf>
    <xf numFmtId="4" fontId="8" fillId="0" borderId="2" xfId="0" applyNumberFormat="1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1"/>
  <sheetViews>
    <sheetView tabSelected="1" zoomScale="90" zoomScaleNormal="90" workbookViewId="0">
      <selection activeCell="A7" sqref="A7:S7"/>
    </sheetView>
  </sheetViews>
  <sheetFormatPr defaultRowHeight="15.75"/>
  <cols>
    <col min="1" max="1" width="34.140625" style="22" customWidth="1"/>
    <col min="2" max="2" width="42.28515625" style="21" customWidth="1"/>
    <col min="3" max="3" width="21.140625" style="22" hidden="1" customWidth="1"/>
    <col min="4" max="4" width="17.28515625" style="22" customWidth="1"/>
    <col min="5" max="5" width="12.85546875" style="22" hidden="1" customWidth="1"/>
    <col min="6" max="6" width="12.28515625" style="22" hidden="1" customWidth="1"/>
    <col min="7" max="7" width="10.5703125" style="22" hidden="1" customWidth="1"/>
    <col min="8" max="8" width="13.140625" style="54" customWidth="1"/>
    <col min="9" max="11" width="9.7109375" style="22" bestFit="1" customWidth="1"/>
    <col min="12" max="12" width="12.7109375" style="57" customWidth="1"/>
    <col min="13" max="14" width="9.7109375" style="22" bestFit="1" customWidth="1"/>
    <col min="15" max="15" width="11.140625" style="22" customWidth="1"/>
    <col min="16" max="16" width="11.28515625" style="57" customWidth="1"/>
    <col min="17" max="17" width="11.7109375" style="22" customWidth="1"/>
    <col min="18" max="18" width="9.7109375" style="22" bestFit="1" customWidth="1"/>
    <col min="19" max="19" width="11.7109375" style="22" customWidth="1"/>
    <col min="20" max="20" width="9.140625" style="22"/>
    <col min="21" max="21" width="11.42578125" style="45" hidden="1" customWidth="1"/>
    <col min="22" max="16384" width="9.140625" style="22"/>
  </cols>
  <sheetData>
    <row r="1" spans="1:21">
      <c r="A1" s="30"/>
      <c r="P1" s="73" t="s">
        <v>45</v>
      </c>
      <c r="Q1" s="73"/>
      <c r="R1" s="73"/>
    </row>
    <row r="2" spans="1:21">
      <c r="P2" s="9" t="s">
        <v>64</v>
      </c>
      <c r="Q2" s="9"/>
      <c r="R2" s="9"/>
    </row>
    <row r="3" spans="1:21">
      <c r="P3" s="9" t="s">
        <v>46</v>
      </c>
      <c r="Q3" s="9"/>
      <c r="R3" s="9"/>
    </row>
    <row r="4" spans="1:21">
      <c r="P4" s="9" t="s">
        <v>73</v>
      </c>
      <c r="Q4" s="9"/>
      <c r="R4" s="9"/>
    </row>
    <row r="5" spans="1:21">
      <c r="P5" s="58"/>
      <c r="Q5" s="9"/>
      <c r="R5" s="9"/>
    </row>
    <row r="6" spans="1:21">
      <c r="P6" s="58"/>
      <c r="Q6" s="9"/>
      <c r="R6" s="9"/>
    </row>
    <row r="7" spans="1:21" s="8" customFormat="1" ht="40.15" customHeight="1">
      <c r="A7" s="74" t="s">
        <v>65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U7" s="46"/>
    </row>
    <row r="8" spans="1:21" s="8" customFormat="1" ht="18.75">
      <c r="B8" s="9"/>
      <c r="H8" s="13"/>
      <c r="L8" s="16"/>
      <c r="P8" s="16"/>
      <c r="U8" s="46"/>
    </row>
    <row r="9" spans="1:21" s="8" customFormat="1" ht="80.25" customHeight="1">
      <c r="A9" s="10" t="s">
        <v>17</v>
      </c>
      <c r="B9" s="35" t="s">
        <v>39</v>
      </c>
      <c r="C9" s="10" t="s">
        <v>5</v>
      </c>
      <c r="D9" s="10" t="s">
        <v>66</v>
      </c>
      <c r="E9" s="42" t="s">
        <v>59</v>
      </c>
      <c r="F9" s="42" t="s">
        <v>58</v>
      </c>
      <c r="G9" s="42" t="s">
        <v>57</v>
      </c>
      <c r="H9" s="55" t="s">
        <v>67</v>
      </c>
      <c r="I9" s="42" t="s">
        <v>27</v>
      </c>
      <c r="J9" s="42" t="s">
        <v>28</v>
      </c>
      <c r="K9" s="42" t="s">
        <v>29</v>
      </c>
      <c r="L9" s="59" t="s">
        <v>30</v>
      </c>
      <c r="M9" s="42" t="s">
        <v>31</v>
      </c>
      <c r="N9" s="42" t="s">
        <v>32</v>
      </c>
      <c r="O9" s="42" t="s">
        <v>33</v>
      </c>
      <c r="P9" s="59" t="s">
        <v>34</v>
      </c>
      <c r="Q9" s="42" t="s">
        <v>35</v>
      </c>
      <c r="R9" s="42" t="s">
        <v>36</v>
      </c>
      <c r="S9" s="42" t="s">
        <v>37</v>
      </c>
      <c r="U9" s="46" t="s">
        <v>38</v>
      </c>
    </row>
    <row r="10" spans="1:21" s="13" customFormat="1" ht="33" customHeight="1">
      <c r="A10" s="34"/>
      <c r="B10" s="23" t="s">
        <v>6</v>
      </c>
      <c r="C10" s="24">
        <v>305239.8</v>
      </c>
      <c r="D10" s="24" t="e">
        <f>D11+D12+D19+#REF!+D21</f>
        <v>#REF!</v>
      </c>
      <c r="E10" s="24" t="e">
        <f>E11+E12+E19+#REF!+E21</f>
        <v>#REF!</v>
      </c>
      <c r="F10" s="24" t="e">
        <f>F11+F12+F19+#REF!+F21</f>
        <v>#REF!</v>
      </c>
      <c r="G10" s="24" t="e">
        <f>G11+G12+G19+#REF!+G21</f>
        <v>#REF!</v>
      </c>
      <c r="H10" s="24" t="e">
        <f>H11+H12+H19+#REF!+H21</f>
        <v>#REF!</v>
      </c>
      <c r="I10" s="24" t="e">
        <f>I11+I12+I19+#REF!+I21</f>
        <v>#REF!</v>
      </c>
      <c r="J10" s="24" t="e">
        <f>J11+J12+J19+#REF!+J21</f>
        <v>#REF!</v>
      </c>
      <c r="K10" s="24" t="e">
        <f>K11+K12+K19+#REF!+K21</f>
        <v>#REF!</v>
      </c>
      <c r="L10" s="24" t="e">
        <f>L11+L12+L19+#REF!+L21</f>
        <v>#REF!</v>
      </c>
      <c r="M10" s="24" t="e">
        <f>M11+M12+M19+#REF!+M21</f>
        <v>#REF!</v>
      </c>
      <c r="N10" s="24" t="e">
        <f>N11+N12+N19+#REF!+N21</f>
        <v>#REF!</v>
      </c>
      <c r="O10" s="24" t="e">
        <f>O11+O12+O19+#REF!+O21</f>
        <v>#REF!</v>
      </c>
      <c r="P10" s="24" t="e">
        <f>P11+P12+P19+#REF!+P21</f>
        <v>#REF!</v>
      </c>
      <c r="Q10" s="24" t="e">
        <f>Q11+Q12+Q19+#REF!+Q21</f>
        <v>#REF!</v>
      </c>
      <c r="R10" s="24" t="e">
        <f>R11+R12+R19+#REF!+R21</f>
        <v>#REF!</v>
      </c>
      <c r="S10" s="24" t="e">
        <f>S11+S12+S19+#REF!+S21</f>
        <v>#REF!</v>
      </c>
      <c r="U10" s="47" t="e">
        <f>P10+Q10+R10+S10</f>
        <v>#REF!</v>
      </c>
    </row>
    <row r="11" spans="1:21" s="13" customFormat="1" ht="33" customHeight="1">
      <c r="A11" s="50" t="s">
        <v>41</v>
      </c>
      <c r="B11" s="48" t="s">
        <v>52</v>
      </c>
      <c r="C11" s="24"/>
      <c r="D11" s="24">
        <v>82456</v>
      </c>
      <c r="E11" s="60">
        <v>3347</v>
      </c>
      <c r="F11" s="60">
        <v>7505</v>
      </c>
      <c r="G11" s="60">
        <v>7284</v>
      </c>
      <c r="H11" s="28">
        <f>F11+G11+E11</f>
        <v>18136</v>
      </c>
      <c r="I11" s="44">
        <v>6970</v>
      </c>
      <c r="J11" s="44">
        <v>7780</v>
      </c>
      <c r="K11" s="44">
        <v>8798</v>
      </c>
      <c r="L11" s="56">
        <f>H11+I11+J11+K11</f>
        <v>41684</v>
      </c>
      <c r="M11" s="44">
        <v>6662</v>
      </c>
      <c r="N11" s="44">
        <v>6483</v>
      </c>
      <c r="O11" s="44">
        <v>6090</v>
      </c>
      <c r="P11" s="56">
        <f>L11+M11+N11+O11</f>
        <v>60919</v>
      </c>
      <c r="Q11" s="44">
        <v>6798</v>
      </c>
      <c r="R11" s="44">
        <v>6704</v>
      </c>
      <c r="S11" s="44">
        <v>8035</v>
      </c>
      <c r="U11" s="47">
        <f>P11+Q11+R11+S11</f>
        <v>82456</v>
      </c>
    </row>
    <row r="12" spans="1:21" s="13" customFormat="1" ht="24">
      <c r="A12" s="49"/>
      <c r="B12" s="36" t="s">
        <v>42</v>
      </c>
      <c r="C12" s="24">
        <f t="shared" ref="C12:H12" si="0">SUM(C13:C18)</f>
        <v>107832</v>
      </c>
      <c r="D12" s="24">
        <f t="shared" si="0"/>
        <v>155370</v>
      </c>
      <c r="E12" s="60">
        <f t="shared" si="0"/>
        <v>12886</v>
      </c>
      <c r="F12" s="60">
        <f t="shared" si="0"/>
        <v>11242</v>
      </c>
      <c r="G12" s="60">
        <f t="shared" si="0"/>
        <v>13722</v>
      </c>
      <c r="H12" s="28">
        <f t="shared" si="0"/>
        <v>37850</v>
      </c>
      <c r="I12" s="44">
        <f>SUM(I13:I18)</f>
        <v>10439</v>
      </c>
      <c r="J12" s="44">
        <f>SUM(J13:J18)</f>
        <v>10738</v>
      </c>
      <c r="K12" s="44">
        <f>SUM(K13:K18)</f>
        <v>10444</v>
      </c>
      <c r="L12" s="56">
        <f t="shared" ref="L12:L29" si="1">H12+I12+J12+K12</f>
        <v>69471</v>
      </c>
      <c r="M12" s="44">
        <f>SUM(M13:M18)</f>
        <v>11959</v>
      </c>
      <c r="N12" s="44">
        <f>SUM(N13:N18)</f>
        <v>11651</v>
      </c>
      <c r="O12" s="44">
        <f>SUM(O13:O18)</f>
        <v>11090</v>
      </c>
      <c r="P12" s="56">
        <f t="shared" ref="P12:P29" si="2">L12+M12+N12+O12</f>
        <v>104171</v>
      </c>
      <c r="Q12" s="44">
        <f>SUM(Q13:Q18)</f>
        <v>13321</v>
      </c>
      <c r="R12" s="44">
        <f>SUM(R13:R18)</f>
        <v>15801</v>
      </c>
      <c r="S12" s="44">
        <f>SUM(S13:S18)</f>
        <v>22077</v>
      </c>
      <c r="U12" s="47">
        <f t="shared" ref="U12:U29" si="3">P12+Q12+R12+S12</f>
        <v>155370</v>
      </c>
    </row>
    <row r="13" spans="1:21" s="16" customFormat="1" ht="21" customHeight="1">
      <c r="A13" s="75" t="s">
        <v>18</v>
      </c>
      <c r="B13" s="37" t="s">
        <v>0</v>
      </c>
      <c r="C13" s="26">
        <v>73572</v>
      </c>
      <c r="D13" s="26">
        <v>97780</v>
      </c>
      <c r="E13" s="26">
        <v>10041</v>
      </c>
      <c r="F13" s="26">
        <v>8367</v>
      </c>
      <c r="G13" s="26">
        <v>8102</v>
      </c>
      <c r="H13" s="56">
        <f>E13+F13+G13</f>
        <v>26510</v>
      </c>
      <c r="I13" s="43">
        <v>7902</v>
      </c>
      <c r="J13" s="43">
        <v>7902</v>
      </c>
      <c r="K13" s="43">
        <v>7902</v>
      </c>
      <c r="L13" s="56">
        <f t="shared" si="1"/>
        <v>50216</v>
      </c>
      <c r="M13" s="43">
        <v>7940</v>
      </c>
      <c r="N13" s="43">
        <v>7902</v>
      </c>
      <c r="O13" s="43">
        <v>7902</v>
      </c>
      <c r="P13" s="56">
        <f t="shared" si="2"/>
        <v>73960</v>
      </c>
      <c r="Q13" s="43">
        <v>7940</v>
      </c>
      <c r="R13" s="43">
        <v>7940</v>
      </c>
      <c r="S13" s="43">
        <v>7940</v>
      </c>
      <c r="U13" s="47">
        <f t="shared" si="3"/>
        <v>97780</v>
      </c>
    </row>
    <row r="14" spans="1:21" s="16" customFormat="1" ht="20.25">
      <c r="A14" s="75"/>
      <c r="B14" s="37" t="s">
        <v>1</v>
      </c>
      <c r="C14" s="26">
        <v>17622</v>
      </c>
      <c r="D14" s="26">
        <v>22375</v>
      </c>
      <c r="E14" s="26">
        <v>1245</v>
      </c>
      <c r="F14" s="26">
        <v>205</v>
      </c>
      <c r="G14" s="26">
        <v>255</v>
      </c>
      <c r="H14" s="56">
        <f t="shared" ref="H14:H29" si="4">E14+F14+G14</f>
        <v>1705</v>
      </c>
      <c r="I14" s="43">
        <v>350</v>
      </c>
      <c r="J14" s="43">
        <v>589</v>
      </c>
      <c r="K14" s="43">
        <v>232</v>
      </c>
      <c r="L14" s="56">
        <f t="shared" si="1"/>
        <v>2876</v>
      </c>
      <c r="M14" s="43">
        <v>1372</v>
      </c>
      <c r="N14" s="43">
        <v>618</v>
      </c>
      <c r="O14" s="43">
        <v>743</v>
      </c>
      <c r="P14" s="56">
        <f t="shared" si="2"/>
        <v>5609</v>
      </c>
      <c r="Q14" s="43">
        <v>2136</v>
      </c>
      <c r="R14" s="43">
        <v>5353</v>
      </c>
      <c r="S14" s="43">
        <v>9277</v>
      </c>
      <c r="U14" s="47">
        <f t="shared" si="3"/>
        <v>22375</v>
      </c>
    </row>
    <row r="15" spans="1:21" s="16" customFormat="1" ht="20.25">
      <c r="A15" s="75"/>
      <c r="B15" s="37" t="s">
        <v>56</v>
      </c>
      <c r="C15" s="26"/>
      <c r="D15" s="26">
        <v>9401</v>
      </c>
      <c r="E15" s="26">
        <v>218</v>
      </c>
      <c r="F15" s="26">
        <v>82</v>
      </c>
      <c r="G15" s="26">
        <v>531</v>
      </c>
      <c r="H15" s="56">
        <f t="shared" si="4"/>
        <v>831</v>
      </c>
      <c r="I15" s="43">
        <v>252</v>
      </c>
      <c r="J15" s="43">
        <v>602</v>
      </c>
      <c r="K15" s="43">
        <v>507</v>
      </c>
      <c r="L15" s="56">
        <f t="shared" si="1"/>
        <v>2192</v>
      </c>
      <c r="M15" s="43">
        <v>799</v>
      </c>
      <c r="N15" s="43">
        <v>799</v>
      </c>
      <c r="O15" s="43">
        <v>799</v>
      </c>
      <c r="P15" s="56">
        <f t="shared" si="2"/>
        <v>4589</v>
      </c>
      <c r="Q15" s="43">
        <v>1345</v>
      </c>
      <c r="R15" s="43">
        <v>730</v>
      </c>
      <c r="S15" s="43">
        <v>2737</v>
      </c>
      <c r="U15" s="47">
        <f t="shared" si="3"/>
        <v>9401</v>
      </c>
    </row>
    <row r="16" spans="1:21" s="16" customFormat="1" ht="20.25">
      <c r="A16" s="75"/>
      <c r="B16" s="37" t="s">
        <v>2</v>
      </c>
      <c r="C16" s="26">
        <v>6171</v>
      </c>
      <c r="D16" s="26">
        <v>10740</v>
      </c>
      <c r="E16" s="26">
        <v>685</v>
      </c>
      <c r="F16" s="26">
        <v>864</v>
      </c>
      <c r="G16" s="26">
        <v>982</v>
      </c>
      <c r="H16" s="56">
        <f t="shared" si="4"/>
        <v>2531</v>
      </c>
      <c r="I16" s="43">
        <v>935</v>
      </c>
      <c r="J16" s="43">
        <v>660</v>
      </c>
      <c r="K16" s="43">
        <v>818</v>
      </c>
      <c r="L16" s="56">
        <f t="shared" si="1"/>
        <v>4944</v>
      </c>
      <c r="M16" s="43">
        <v>863</v>
      </c>
      <c r="N16" s="43">
        <v>1347</v>
      </c>
      <c r="O16" s="43">
        <v>890</v>
      </c>
      <c r="P16" s="56">
        <f t="shared" si="2"/>
        <v>8044</v>
      </c>
      <c r="Q16" s="43">
        <v>968</v>
      </c>
      <c r="R16" s="43">
        <v>838</v>
      </c>
      <c r="S16" s="43">
        <v>890</v>
      </c>
      <c r="U16" s="47">
        <f t="shared" si="3"/>
        <v>10740</v>
      </c>
    </row>
    <row r="17" spans="1:21" s="16" customFormat="1" ht="21" customHeight="1">
      <c r="A17" s="76" t="s">
        <v>54</v>
      </c>
      <c r="B17" s="37" t="s">
        <v>3</v>
      </c>
      <c r="C17" s="26">
        <v>5159</v>
      </c>
      <c r="D17" s="26">
        <v>6164</v>
      </c>
      <c r="E17" s="26">
        <v>281</v>
      </c>
      <c r="F17" s="26">
        <v>493</v>
      </c>
      <c r="G17" s="26">
        <v>492</v>
      </c>
      <c r="H17" s="56">
        <f t="shared" si="4"/>
        <v>1266</v>
      </c>
      <c r="I17" s="43">
        <v>530</v>
      </c>
      <c r="J17" s="43">
        <v>515</v>
      </c>
      <c r="K17" s="43">
        <v>515</v>
      </c>
      <c r="L17" s="56">
        <f t="shared" si="1"/>
        <v>2826</v>
      </c>
      <c r="M17" s="43">
        <v>515</v>
      </c>
      <c r="N17" s="43">
        <v>515</v>
      </c>
      <c r="O17" s="43">
        <v>515</v>
      </c>
      <c r="P17" s="56">
        <f t="shared" si="2"/>
        <v>4371</v>
      </c>
      <c r="Q17" s="43">
        <v>530</v>
      </c>
      <c r="R17" s="43">
        <v>530</v>
      </c>
      <c r="S17" s="43">
        <v>733</v>
      </c>
      <c r="U17" s="47">
        <f t="shared" si="3"/>
        <v>6164</v>
      </c>
    </row>
    <row r="18" spans="1:21" s="16" customFormat="1" ht="43.5" customHeight="1">
      <c r="A18" s="76"/>
      <c r="B18" s="37" t="s">
        <v>4</v>
      </c>
      <c r="C18" s="26">
        <v>5308</v>
      </c>
      <c r="D18" s="26">
        <v>8910</v>
      </c>
      <c r="E18" s="26">
        <v>416</v>
      </c>
      <c r="F18" s="26">
        <v>1231</v>
      </c>
      <c r="G18" s="26">
        <v>3360</v>
      </c>
      <c r="H18" s="56">
        <f t="shared" si="4"/>
        <v>5007</v>
      </c>
      <c r="I18" s="43">
        <v>470</v>
      </c>
      <c r="J18" s="43">
        <v>470</v>
      </c>
      <c r="K18" s="43">
        <v>470</v>
      </c>
      <c r="L18" s="56">
        <f t="shared" si="1"/>
        <v>6417</v>
      </c>
      <c r="M18" s="43">
        <v>470</v>
      </c>
      <c r="N18" s="43">
        <v>470</v>
      </c>
      <c r="O18" s="43">
        <v>241</v>
      </c>
      <c r="P18" s="56">
        <f t="shared" si="2"/>
        <v>7598</v>
      </c>
      <c r="Q18" s="43">
        <v>402</v>
      </c>
      <c r="R18" s="43">
        <v>410</v>
      </c>
      <c r="S18" s="43">
        <v>500</v>
      </c>
      <c r="U18" s="47">
        <f t="shared" si="3"/>
        <v>8910</v>
      </c>
    </row>
    <row r="19" spans="1:21" s="13" customFormat="1" ht="54.6" customHeight="1">
      <c r="A19" s="23" t="s">
        <v>55</v>
      </c>
      <c r="B19" s="38" t="s">
        <v>43</v>
      </c>
      <c r="C19" s="39">
        <v>119209</v>
      </c>
      <c r="D19" s="24">
        <v>135261</v>
      </c>
      <c r="E19" s="60">
        <v>11438</v>
      </c>
      <c r="F19" s="60">
        <v>13506</v>
      </c>
      <c r="G19" s="60">
        <v>10838</v>
      </c>
      <c r="H19" s="56">
        <f t="shared" si="4"/>
        <v>35782</v>
      </c>
      <c r="I19" s="44">
        <v>10838</v>
      </c>
      <c r="J19" s="44">
        <v>10838</v>
      </c>
      <c r="K19" s="44">
        <v>10921</v>
      </c>
      <c r="L19" s="56">
        <f t="shared" si="1"/>
        <v>68379</v>
      </c>
      <c r="M19" s="44">
        <v>11792</v>
      </c>
      <c r="N19" s="44">
        <v>10838</v>
      </c>
      <c r="O19" s="44">
        <v>10838</v>
      </c>
      <c r="P19" s="56">
        <f t="shared" si="2"/>
        <v>101847</v>
      </c>
      <c r="Q19" s="44">
        <v>10838</v>
      </c>
      <c r="R19" s="44">
        <v>10838</v>
      </c>
      <c r="S19" s="44">
        <v>11738</v>
      </c>
      <c r="U19" s="47">
        <f t="shared" si="3"/>
        <v>135261</v>
      </c>
    </row>
    <row r="20" spans="1:21" s="13" customFormat="1" ht="54.6" customHeight="1">
      <c r="A20" s="23" t="s">
        <v>72</v>
      </c>
      <c r="B20" s="38" t="s">
        <v>44</v>
      </c>
      <c r="C20" s="24">
        <v>5961</v>
      </c>
      <c r="D20" s="24">
        <v>7895</v>
      </c>
      <c r="E20" s="60">
        <v>149</v>
      </c>
      <c r="F20" s="60">
        <v>90</v>
      </c>
      <c r="G20" s="60">
        <v>153</v>
      </c>
      <c r="H20" s="56">
        <f t="shared" si="4"/>
        <v>392</v>
      </c>
      <c r="I20" s="43">
        <v>460</v>
      </c>
      <c r="J20" s="43">
        <v>323</v>
      </c>
      <c r="K20" s="43">
        <v>475</v>
      </c>
      <c r="L20" s="56">
        <f t="shared" si="1"/>
        <v>1650</v>
      </c>
      <c r="M20" s="43">
        <v>1151</v>
      </c>
      <c r="N20" s="43">
        <v>626</v>
      </c>
      <c r="O20" s="43">
        <v>1292</v>
      </c>
      <c r="P20" s="56">
        <f t="shared" si="2"/>
        <v>4719</v>
      </c>
      <c r="Q20" s="43">
        <v>855</v>
      </c>
      <c r="R20" s="43">
        <v>1069</v>
      </c>
      <c r="S20" s="43">
        <v>1252</v>
      </c>
      <c r="U20" s="47"/>
    </row>
    <row r="21" spans="1:21" s="16" customFormat="1" ht="30.75" customHeight="1">
      <c r="A21" s="77" t="s">
        <v>68</v>
      </c>
      <c r="B21" s="38" t="s">
        <v>53</v>
      </c>
      <c r="C21" s="24">
        <v>20332</v>
      </c>
      <c r="D21" s="24">
        <v>4083</v>
      </c>
      <c r="E21" s="60">
        <v>148</v>
      </c>
      <c r="F21" s="60">
        <v>185</v>
      </c>
      <c r="G21" s="60">
        <v>383</v>
      </c>
      <c r="H21" s="56">
        <f t="shared" si="4"/>
        <v>716</v>
      </c>
      <c r="I21" s="43">
        <v>270</v>
      </c>
      <c r="J21" s="43">
        <v>376</v>
      </c>
      <c r="K21" s="43">
        <v>309</v>
      </c>
      <c r="L21" s="56">
        <v>1772</v>
      </c>
      <c r="M21" s="43">
        <v>325</v>
      </c>
      <c r="N21" s="43">
        <v>270</v>
      </c>
      <c r="O21" s="43">
        <v>332</v>
      </c>
      <c r="P21" s="56">
        <f t="shared" si="2"/>
        <v>2699</v>
      </c>
      <c r="Q21" s="43">
        <v>426</v>
      </c>
      <c r="R21" s="43">
        <v>415</v>
      </c>
      <c r="S21" s="43">
        <v>543</v>
      </c>
      <c r="U21" s="47">
        <f t="shared" si="3"/>
        <v>4083</v>
      </c>
    </row>
    <row r="22" spans="1:21" s="13" customFormat="1" ht="27.75" customHeight="1">
      <c r="A22" s="78"/>
      <c r="B22" s="40" t="s">
        <v>8</v>
      </c>
      <c r="C22" s="28">
        <v>22314.7</v>
      </c>
      <c r="D22" s="28">
        <v>20952</v>
      </c>
      <c r="E22" s="44">
        <v>3363</v>
      </c>
      <c r="F22" s="44">
        <v>594</v>
      </c>
      <c r="G22" s="44">
        <v>665</v>
      </c>
      <c r="H22" s="56">
        <f t="shared" si="4"/>
        <v>4622</v>
      </c>
      <c r="I22" s="44">
        <v>4182</v>
      </c>
      <c r="J22" s="44">
        <v>723</v>
      </c>
      <c r="K22" s="44">
        <v>310</v>
      </c>
      <c r="L22" s="56">
        <f t="shared" si="1"/>
        <v>9837</v>
      </c>
      <c r="M22" s="44">
        <v>4456</v>
      </c>
      <c r="N22" s="44">
        <v>653</v>
      </c>
      <c r="O22" s="44">
        <v>360</v>
      </c>
      <c r="P22" s="56">
        <f t="shared" si="2"/>
        <v>15306</v>
      </c>
      <c r="Q22" s="44">
        <v>4224</v>
      </c>
      <c r="R22" s="44">
        <v>605</v>
      </c>
      <c r="S22" s="44">
        <v>817</v>
      </c>
      <c r="U22" s="47">
        <f t="shared" si="3"/>
        <v>20952</v>
      </c>
    </row>
    <row r="23" spans="1:21" s="13" customFormat="1" ht="37.15" customHeight="1">
      <c r="A23" s="70" t="s">
        <v>14</v>
      </c>
      <c r="B23" s="23" t="s">
        <v>9</v>
      </c>
      <c r="C23" s="39">
        <v>11094.57329</v>
      </c>
      <c r="D23" s="39">
        <v>11758</v>
      </c>
      <c r="E23" s="61">
        <v>762</v>
      </c>
      <c r="F23" s="61">
        <v>1054</v>
      </c>
      <c r="G23" s="61">
        <v>845</v>
      </c>
      <c r="H23" s="56">
        <f t="shared" si="4"/>
        <v>2661</v>
      </c>
      <c r="I23" s="44">
        <v>886</v>
      </c>
      <c r="J23" s="44">
        <v>938</v>
      </c>
      <c r="K23" s="44">
        <v>997</v>
      </c>
      <c r="L23" s="56">
        <f t="shared" si="1"/>
        <v>5482</v>
      </c>
      <c r="M23" s="44">
        <v>997</v>
      </c>
      <c r="N23" s="44">
        <v>970</v>
      </c>
      <c r="O23" s="44">
        <v>1138</v>
      </c>
      <c r="P23" s="56">
        <f t="shared" si="2"/>
        <v>8587</v>
      </c>
      <c r="Q23" s="44">
        <v>1254</v>
      </c>
      <c r="R23" s="44">
        <v>1063</v>
      </c>
      <c r="S23" s="44">
        <v>854</v>
      </c>
      <c r="U23" s="47">
        <f t="shared" si="3"/>
        <v>11758</v>
      </c>
    </row>
    <row r="24" spans="1:21" s="16" customFormat="1" ht="20.25">
      <c r="A24" s="71"/>
      <c r="B24" s="3" t="s">
        <v>10</v>
      </c>
      <c r="C24" s="28">
        <v>2741.4413500000001</v>
      </c>
      <c r="D24" s="28">
        <v>4292</v>
      </c>
      <c r="E24" s="44">
        <v>141</v>
      </c>
      <c r="F24" s="44">
        <v>247</v>
      </c>
      <c r="G24" s="44">
        <v>205</v>
      </c>
      <c r="H24" s="56">
        <f t="shared" si="4"/>
        <v>593</v>
      </c>
      <c r="I24" s="43">
        <v>275</v>
      </c>
      <c r="J24" s="43">
        <v>291</v>
      </c>
      <c r="K24" s="43">
        <v>390</v>
      </c>
      <c r="L24" s="56">
        <f t="shared" si="1"/>
        <v>1549</v>
      </c>
      <c r="M24" s="43">
        <v>370</v>
      </c>
      <c r="N24" s="43">
        <v>341</v>
      </c>
      <c r="O24" s="43">
        <v>488</v>
      </c>
      <c r="P24" s="56">
        <f t="shared" si="2"/>
        <v>2748</v>
      </c>
      <c r="Q24" s="43">
        <v>476</v>
      </c>
      <c r="R24" s="43">
        <v>391</v>
      </c>
      <c r="S24" s="43">
        <v>677</v>
      </c>
      <c r="U24" s="47">
        <f t="shared" si="3"/>
        <v>4292</v>
      </c>
    </row>
    <row r="25" spans="1:21" s="16" customFormat="1" ht="31.5">
      <c r="A25" s="71"/>
      <c r="B25" s="3" t="s">
        <v>15</v>
      </c>
      <c r="C25" s="28">
        <v>490.27046000000001</v>
      </c>
      <c r="D25" s="28">
        <v>1005</v>
      </c>
      <c r="E25" s="44">
        <v>65</v>
      </c>
      <c r="F25" s="44">
        <v>85</v>
      </c>
      <c r="G25" s="44">
        <v>120</v>
      </c>
      <c r="H25" s="56">
        <f t="shared" si="4"/>
        <v>270</v>
      </c>
      <c r="I25" s="43">
        <v>83</v>
      </c>
      <c r="J25" s="43">
        <v>81</v>
      </c>
      <c r="K25" s="43">
        <v>81</v>
      </c>
      <c r="L25" s="56">
        <f t="shared" si="1"/>
        <v>515</v>
      </c>
      <c r="M25" s="43">
        <v>83</v>
      </c>
      <c r="N25" s="43">
        <v>80</v>
      </c>
      <c r="O25" s="43">
        <v>81</v>
      </c>
      <c r="P25" s="56">
        <f t="shared" si="2"/>
        <v>759</v>
      </c>
      <c r="Q25" s="43">
        <v>83</v>
      </c>
      <c r="R25" s="43">
        <v>81</v>
      </c>
      <c r="S25" s="43">
        <v>82</v>
      </c>
      <c r="U25" s="47">
        <f t="shared" si="3"/>
        <v>1005</v>
      </c>
    </row>
    <row r="26" spans="1:21" s="16" customFormat="1" ht="31.5">
      <c r="A26" s="72"/>
      <c r="B26" s="3" t="s">
        <v>60</v>
      </c>
      <c r="C26" s="28"/>
      <c r="D26" s="28">
        <v>175</v>
      </c>
      <c r="E26" s="44">
        <v>4</v>
      </c>
      <c r="F26" s="44">
        <v>34</v>
      </c>
      <c r="G26" s="44">
        <v>9</v>
      </c>
      <c r="H26" s="56">
        <f t="shared" si="4"/>
        <v>47</v>
      </c>
      <c r="I26" s="43">
        <v>3</v>
      </c>
      <c r="J26" s="43">
        <v>9</v>
      </c>
      <c r="K26" s="43">
        <v>28</v>
      </c>
      <c r="L26" s="56">
        <f t="shared" si="1"/>
        <v>87</v>
      </c>
      <c r="M26" s="43">
        <v>9</v>
      </c>
      <c r="N26" s="43">
        <v>10</v>
      </c>
      <c r="O26" s="43">
        <v>34</v>
      </c>
      <c r="P26" s="56">
        <f t="shared" si="2"/>
        <v>140</v>
      </c>
      <c r="Q26" s="43">
        <v>9</v>
      </c>
      <c r="R26" s="43">
        <v>7</v>
      </c>
      <c r="S26" s="43">
        <v>19</v>
      </c>
      <c r="U26" s="47">
        <f t="shared" si="3"/>
        <v>175</v>
      </c>
    </row>
    <row r="27" spans="1:21" s="16" customFormat="1" ht="30.75" customHeight="1">
      <c r="A27" s="23" t="s">
        <v>62</v>
      </c>
      <c r="B27" s="3" t="s">
        <v>11</v>
      </c>
      <c r="C27" s="28">
        <v>9226.5272499999992</v>
      </c>
      <c r="D27" s="28">
        <v>12625</v>
      </c>
      <c r="E27" s="44">
        <v>27</v>
      </c>
      <c r="F27" s="44">
        <v>181</v>
      </c>
      <c r="G27" s="44">
        <v>10467</v>
      </c>
      <c r="H27" s="56">
        <f t="shared" si="4"/>
        <v>10675</v>
      </c>
      <c r="I27" s="43">
        <v>576</v>
      </c>
      <c r="J27" s="43">
        <v>60</v>
      </c>
      <c r="K27" s="43">
        <v>19</v>
      </c>
      <c r="L27" s="56">
        <f t="shared" si="1"/>
        <v>11330</v>
      </c>
      <c r="M27" s="43">
        <v>566</v>
      </c>
      <c r="N27" s="43">
        <v>79</v>
      </c>
      <c r="O27" s="43">
        <v>8</v>
      </c>
      <c r="P27" s="56">
        <f t="shared" si="2"/>
        <v>11983</v>
      </c>
      <c r="Q27" s="43">
        <v>611</v>
      </c>
      <c r="R27" s="43">
        <v>27</v>
      </c>
      <c r="S27" s="43">
        <v>4</v>
      </c>
      <c r="U27" s="47">
        <f t="shared" si="3"/>
        <v>12625</v>
      </c>
    </row>
    <row r="28" spans="1:21" s="13" customFormat="1" ht="31.5">
      <c r="A28" s="23" t="s">
        <v>13</v>
      </c>
      <c r="B28" s="3" t="s">
        <v>12</v>
      </c>
      <c r="C28" s="28">
        <v>1600</v>
      </c>
      <c r="D28" s="28">
        <v>1831</v>
      </c>
      <c r="E28" s="44">
        <v>0</v>
      </c>
      <c r="F28" s="44">
        <v>133</v>
      </c>
      <c r="G28" s="44">
        <v>106</v>
      </c>
      <c r="H28" s="56">
        <f t="shared" si="4"/>
        <v>239</v>
      </c>
      <c r="I28" s="44">
        <v>381</v>
      </c>
      <c r="J28" s="44">
        <v>95</v>
      </c>
      <c r="K28" s="44">
        <v>137</v>
      </c>
      <c r="L28" s="56">
        <f t="shared" si="1"/>
        <v>852</v>
      </c>
      <c r="M28" s="44">
        <v>189</v>
      </c>
      <c r="N28" s="44">
        <v>143</v>
      </c>
      <c r="O28" s="44">
        <v>95</v>
      </c>
      <c r="P28" s="56">
        <f t="shared" si="2"/>
        <v>1279</v>
      </c>
      <c r="Q28" s="44">
        <v>174</v>
      </c>
      <c r="R28" s="44">
        <v>175</v>
      </c>
      <c r="S28" s="44">
        <v>203</v>
      </c>
      <c r="U28" s="47">
        <f>P28+Q28+R28+S28</f>
        <v>1831</v>
      </c>
    </row>
    <row r="29" spans="1:21" s="8" customFormat="1" ht="69" customHeight="1">
      <c r="A29" s="23" t="s">
        <v>63</v>
      </c>
      <c r="B29" s="3" t="s">
        <v>16</v>
      </c>
      <c r="C29" s="28">
        <v>231.61381</v>
      </c>
      <c r="D29" s="41">
        <v>170</v>
      </c>
      <c r="E29" s="62">
        <v>22</v>
      </c>
      <c r="F29" s="62">
        <v>1</v>
      </c>
      <c r="G29" s="62">
        <v>9</v>
      </c>
      <c r="H29" s="56">
        <f t="shared" si="4"/>
        <v>32</v>
      </c>
      <c r="I29" s="44">
        <v>12</v>
      </c>
      <c r="J29" s="44">
        <v>20</v>
      </c>
      <c r="K29" s="44">
        <v>34</v>
      </c>
      <c r="L29" s="56">
        <f t="shared" si="1"/>
        <v>98</v>
      </c>
      <c r="M29" s="44">
        <v>9</v>
      </c>
      <c r="N29" s="44">
        <v>23</v>
      </c>
      <c r="O29" s="44">
        <v>12</v>
      </c>
      <c r="P29" s="56">
        <f t="shared" si="2"/>
        <v>142</v>
      </c>
      <c r="Q29" s="44">
        <v>7</v>
      </c>
      <c r="R29" s="44">
        <v>9</v>
      </c>
      <c r="S29" s="44">
        <v>12</v>
      </c>
      <c r="U29" s="47">
        <f t="shared" si="3"/>
        <v>170</v>
      </c>
    </row>
    <row r="31" spans="1:21">
      <c r="D31" s="69"/>
    </row>
  </sheetData>
  <mergeCells count="6">
    <mergeCell ref="A23:A26"/>
    <mergeCell ref="P1:R1"/>
    <mergeCell ref="A7:S7"/>
    <mergeCell ref="A13:A16"/>
    <mergeCell ref="A17:A18"/>
    <mergeCell ref="A21:A22"/>
  </mergeCells>
  <phoneticPr fontId="0" type="noConversion"/>
  <pageMargins left="0.2" right="0.19" top="0.66" bottom="0.19685039370078741" header="0" footer="0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K35"/>
  <sheetViews>
    <sheetView zoomScale="90" zoomScaleNormal="90" workbookViewId="0">
      <pane xSplit="2" ySplit="7" topLeftCell="C14" activePane="bottomRight" state="frozen"/>
      <selection pane="topRight" activeCell="B1" sqref="B1"/>
      <selection pane="bottomLeft" activeCell="A4" sqref="A4"/>
      <selection pane="bottomRight" activeCell="I4" sqref="I4"/>
    </sheetView>
  </sheetViews>
  <sheetFormatPr defaultRowHeight="15.75"/>
  <cols>
    <col min="1" max="1" width="28.28515625" style="22" customWidth="1"/>
    <col min="2" max="2" width="35.5703125" style="21" customWidth="1"/>
    <col min="3" max="3" width="17.28515625" style="22" customWidth="1"/>
    <col min="4" max="5" width="17" style="22" customWidth="1"/>
    <col min="6" max="6" width="16.85546875" style="22" customWidth="1"/>
    <col min="7" max="7" width="13.42578125" style="22" customWidth="1"/>
    <col min="8" max="8" width="14.5703125" style="22" customWidth="1"/>
    <col min="9" max="9" width="18.140625" style="22" customWidth="1"/>
    <col min="10" max="10" width="36.85546875" style="22" customWidth="1"/>
    <col min="11" max="16384" width="9.140625" style="22"/>
  </cols>
  <sheetData>
    <row r="1" spans="1:11">
      <c r="I1" s="73" t="s">
        <v>47</v>
      </c>
      <c r="J1" s="73"/>
      <c r="K1" s="73"/>
    </row>
    <row r="2" spans="1:11">
      <c r="I2" s="9" t="s">
        <v>64</v>
      </c>
      <c r="J2" s="9"/>
      <c r="K2" s="9"/>
    </row>
    <row r="3" spans="1:11">
      <c r="I3" s="9" t="s">
        <v>46</v>
      </c>
      <c r="J3" s="9"/>
      <c r="K3" s="9"/>
    </row>
    <row r="4" spans="1:11">
      <c r="I4" s="9" t="s">
        <v>73</v>
      </c>
      <c r="J4" s="9"/>
      <c r="K4" s="9"/>
    </row>
    <row r="5" spans="1:11" ht="22.9" customHeight="1">
      <c r="I5" s="9"/>
      <c r="J5" s="9"/>
      <c r="K5" s="9"/>
    </row>
    <row r="6" spans="1:11" s="8" customFormat="1" ht="42.75" customHeight="1">
      <c r="B6" s="89" t="s">
        <v>69</v>
      </c>
      <c r="C6" s="89"/>
      <c r="D6" s="89"/>
      <c r="E6" s="89"/>
      <c r="F6" s="89"/>
      <c r="G6" s="89"/>
      <c r="H6" s="89"/>
      <c r="I6" s="89"/>
      <c r="J6" s="89"/>
    </row>
    <row r="7" spans="1:11" s="8" customFormat="1" ht="19.5">
      <c r="B7" s="9"/>
      <c r="J7" s="31" t="s">
        <v>20</v>
      </c>
    </row>
    <row r="8" spans="1:11" s="8" customFormat="1" ht="57" customHeight="1">
      <c r="A8" s="79" t="s">
        <v>17</v>
      </c>
      <c r="B8" s="86" t="s">
        <v>49</v>
      </c>
      <c r="C8" s="84" t="s">
        <v>19</v>
      </c>
      <c r="D8" s="82" t="s">
        <v>61</v>
      </c>
      <c r="E8" s="83"/>
      <c r="F8" s="84" t="s">
        <v>21</v>
      </c>
      <c r="G8" s="87" t="s">
        <v>40</v>
      </c>
      <c r="H8" s="88"/>
      <c r="I8" s="84" t="s">
        <v>7</v>
      </c>
      <c r="J8" s="84" t="s">
        <v>22</v>
      </c>
    </row>
    <row r="9" spans="1:11" s="8" customFormat="1" ht="24">
      <c r="A9" s="80"/>
      <c r="B9" s="86"/>
      <c r="C9" s="85"/>
      <c r="D9" s="11" t="s">
        <v>70</v>
      </c>
      <c r="E9" s="11" t="s">
        <v>48</v>
      </c>
      <c r="F9" s="85"/>
      <c r="G9" s="11" t="s">
        <v>50</v>
      </c>
      <c r="H9" s="11" t="s">
        <v>51</v>
      </c>
      <c r="I9" s="85"/>
      <c r="J9" s="85"/>
    </row>
    <row r="10" spans="1:11" s="13" customFormat="1" ht="30.6" customHeight="1">
      <c r="A10" s="34"/>
      <c r="B10" s="63" t="s">
        <v>6</v>
      </c>
      <c r="C10" s="24"/>
      <c r="D10" s="24">
        <v>385065</v>
      </c>
      <c r="E10" s="25"/>
      <c r="F10" s="6"/>
      <c r="G10" s="6"/>
      <c r="H10" s="6"/>
      <c r="I10" s="29"/>
      <c r="J10" s="12"/>
    </row>
    <row r="11" spans="1:11" s="13" customFormat="1" ht="31.5">
      <c r="A11" s="50" t="s">
        <v>41</v>
      </c>
      <c r="B11" s="63" t="s">
        <v>52</v>
      </c>
      <c r="C11" s="25"/>
      <c r="D11" s="24">
        <v>82456</v>
      </c>
      <c r="E11" s="25"/>
      <c r="F11" s="6"/>
      <c r="G11" s="6"/>
      <c r="H11" s="6"/>
      <c r="I11" s="29"/>
      <c r="J11" s="12"/>
    </row>
    <row r="12" spans="1:11" s="13" customFormat="1" ht="34.15" customHeight="1">
      <c r="B12" s="64" t="s">
        <v>42</v>
      </c>
      <c r="C12" s="25"/>
      <c r="D12" s="24">
        <v>155370</v>
      </c>
      <c r="E12" s="25"/>
      <c r="F12" s="1"/>
      <c r="G12" s="1"/>
      <c r="H12" s="1"/>
      <c r="I12" s="29"/>
      <c r="J12" s="7"/>
    </row>
    <row r="13" spans="1:11" s="16" customFormat="1" ht="20.25">
      <c r="A13" s="75" t="s">
        <v>18</v>
      </c>
      <c r="B13" s="65" t="s">
        <v>0</v>
      </c>
      <c r="C13" s="26"/>
      <c r="D13" s="26">
        <v>97780</v>
      </c>
      <c r="E13" s="51"/>
      <c r="F13" s="14"/>
      <c r="G13" s="14"/>
      <c r="H13" s="14"/>
      <c r="I13" s="29"/>
      <c r="J13" s="15"/>
    </row>
    <row r="14" spans="1:11" s="16" customFormat="1" ht="20.25">
      <c r="A14" s="75"/>
      <c r="B14" s="65" t="s">
        <v>1</v>
      </c>
      <c r="C14" s="26"/>
      <c r="D14" s="26">
        <v>22375</v>
      </c>
      <c r="E14" s="51"/>
      <c r="F14" s="14"/>
      <c r="G14" s="14"/>
      <c r="H14" s="14"/>
      <c r="I14" s="29"/>
      <c r="J14" s="15"/>
    </row>
    <row r="15" spans="1:11" s="16" customFormat="1" ht="20.25">
      <c r="A15" s="75"/>
      <c r="B15" s="65" t="s">
        <v>56</v>
      </c>
      <c r="C15" s="26"/>
      <c r="D15" s="26">
        <v>9401</v>
      </c>
      <c r="E15" s="51"/>
      <c r="F15" s="14"/>
      <c r="G15" s="14"/>
      <c r="H15" s="14"/>
      <c r="I15" s="29"/>
      <c r="J15" s="15"/>
    </row>
    <row r="16" spans="1:11" s="16" customFormat="1" ht="20.25">
      <c r="A16" s="75"/>
      <c r="B16" s="65" t="s">
        <v>2</v>
      </c>
      <c r="C16" s="26"/>
      <c r="D16" s="26">
        <v>10740</v>
      </c>
      <c r="E16" s="51"/>
      <c r="F16" s="14"/>
      <c r="G16" s="14"/>
      <c r="H16" s="14"/>
      <c r="I16" s="29"/>
      <c r="J16" s="15"/>
    </row>
    <row r="17" spans="1:10" s="16" customFormat="1" ht="40.15" customHeight="1">
      <c r="A17" s="76" t="s">
        <v>54</v>
      </c>
      <c r="B17" s="65" t="s">
        <v>3</v>
      </c>
      <c r="C17" s="26"/>
      <c r="D17" s="26">
        <v>6164</v>
      </c>
      <c r="E17" s="51"/>
      <c r="F17" s="17"/>
      <c r="G17" s="17"/>
      <c r="H17" s="17"/>
      <c r="I17" s="29"/>
      <c r="J17" s="15"/>
    </row>
    <row r="18" spans="1:10" s="16" customFormat="1" ht="24.6" customHeight="1">
      <c r="A18" s="76"/>
      <c r="B18" s="65" t="s">
        <v>4</v>
      </c>
      <c r="C18" s="26"/>
      <c r="D18" s="26">
        <v>8910</v>
      </c>
      <c r="E18" s="51"/>
      <c r="F18" s="14"/>
      <c r="G18" s="14"/>
      <c r="H18" s="14"/>
      <c r="I18" s="29"/>
      <c r="J18" s="15"/>
    </row>
    <row r="19" spans="1:10" s="13" customFormat="1" ht="47.25">
      <c r="A19" s="23" t="s">
        <v>55</v>
      </c>
      <c r="B19" s="66" t="s">
        <v>43</v>
      </c>
      <c r="C19" s="27"/>
      <c r="D19" s="24">
        <v>135261</v>
      </c>
      <c r="E19" s="25"/>
      <c r="F19" s="2"/>
      <c r="G19" s="2"/>
      <c r="H19" s="2"/>
      <c r="I19" s="29"/>
      <c r="J19" s="7"/>
    </row>
    <row r="20" spans="1:10" s="13" customFormat="1" ht="31.5">
      <c r="A20" s="23" t="s">
        <v>72</v>
      </c>
      <c r="B20" s="38" t="s">
        <v>44</v>
      </c>
      <c r="C20" s="27"/>
      <c r="D20" s="24">
        <v>7895</v>
      </c>
      <c r="E20" s="25"/>
      <c r="F20" s="2"/>
      <c r="G20" s="2"/>
      <c r="H20" s="2"/>
      <c r="I20" s="29"/>
      <c r="J20" s="7"/>
    </row>
    <row r="21" spans="1:10" s="16" customFormat="1" ht="20.25">
      <c r="A21" s="77" t="s">
        <v>68</v>
      </c>
      <c r="B21" s="66" t="s">
        <v>53</v>
      </c>
      <c r="C21" s="24"/>
      <c r="D21" s="24">
        <v>4083</v>
      </c>
      <c r="E21" s="25"/>
      <c r="F21" s="14"/>
      <c r="G21" s="14"/>
      <c r="H21" s="14"/>
      <c r="I21" s="29"/>
      <c r="J21" s="15"/>
    </row>
    <row r="22" spans="1:10" s="13" customFormat="1" ht="25.5">
      <c r="A22" s="78"/>
      <c r="B22" s="67" t="s">
        <v>8</v>
      </c>
      <c r="C22" s="28"/>
      <c r="D22" s="28">
        <v>20952</v>
      </c>
      <c r="E22" s="52"/>
      <c r="F22" s="5"/>
      <c r="G22" s="5"/>
      <c r="H22" s="5"/>
      <c r="I22" s="29"/>
      <c r="J22" s="7"/>
    </row>
    <row r="23" spans="1:10" s="13" customFormat="1" ht="20.25">
      <c r="A23" s="70" t="s">
        <v>14</v>
      </c>
      <c r="B23" s="63" t="s">
        <v>9</v>
      </c>
      <c r="C23" s="27"/>
      <c r="D23" s="39">
        <v>11758</v>
      </c>
      <c r="E23" s="27"/>
      <c r="F23" s="4"/>
      <c r="G23" s="4"/>
      <c r="H23" s="4"/>
      <c r="I23" s="29"/>
      <c r="J23" s="7"/>
    </row>
    <row r="24" spans="1:10" s="16" customFormat="1" ht="20.25">
      <c r="A24" s="71"/>
      <c r="B24" s="66" t="s">
        <v>10</v>
      </c>
      <c r="C24" s="28"/>
      <c r="D24" s="28">
        <v>4292</v>
      </c>
      <c r="E24" s="52"/>
      <c r="F24" s="14"/>
      <c r="G24" s="14"/>
      <c r="H24" s="14"/>
      <c r="I24" s="29"/>
      <c r="J24" s="15"/>
    </row>
    <row r="25" spans="1:10" s="16" customFormat="1" ht="25.5">
      <c r="A25" s="71"/>
      <c r="B25" s="66" t="s">
        <v>15</v>
      </c>
      <c r="C25" s="28"/>
      <c r="D25" s="28">
        <v>1005</v>
      </c>
      <c r="E25" s="52"/>
      <c r="F25" s="14"/>
      <c r="G25" s="14"/>
      <c r="H25" s="14"/>
      <c r="I25" s="29"/>
      <c r="J25" s="15"/>
    </row>
    <row r="26" spans="1:10" s="16" customFormat="1" ht="25.5">
      <c r="A26" s="72"/>
      <c r="B26" s="66" t="s">
        <v>60</v>
      </c>
      <c r="C26" s="28"/>
      <c r="D26" s="28">
        <v>175</v>
      </c>
      <c r="E26" s="52"/>
      <c r="F26" s="14"/>
      <c r="G26" s="14"/>
      <c r="H26" s="14"/>
      <c r="I26" s="29"/>
      <c r="J26" s="15"/>
    </row>
    <row r="27" spans="1:10" s="16" customFormat="1" ht="33.6" customHeight="1">
      <c r="A27" s="23" t="s">
        <v>62</v>
      </c>
      <c r="B27" s="66" t="s">
        <v>11</v>
      </c>
      <c r="C27" s="28"/>
      <c r="D27" s="28">
        <v>12625</v>
      </c>
      <c r="E27" s="52"/>
      <c r="F27" s="14"/>
      <c r="G27" s="14"/>
      <c r="H27" s="14"/>
      <c r="I27" s="29"/>
      <c r="J27" s="15"/>
    </row>
    <row r="28" spans="1:10" s="13" customFormat="1" ht="33.6" customHeight="1">
      <c r="A28" s="23" t="s">
        <v>13</v>
      </c>
      <c r="B28" s="66" t="s">
        <v>12</v>
      </c>
      <c r="C28" s="28"/>
      <c r="D28" s="28">
        <v>1831</v>
      </c>
      <c r="E28" s="52"/>
      <c r="F28" s="18"/>
      <c r="G28" s="18"/>
      <c r="H28" s="18"/>
      <c r="I28" s="29"/>
      <c r="J28" s="7"/>
    </row>
    <row r="29" spans="1:10" s="8" customFormat="1" ht="58.9" customHeight="1">
      <c r="A29" s="23" t="s">
        <v>63</v>
      </c>
      <c r="B29" s="68" t="s">
        <v>16</v>
      </c>
      <c r="C29" s="28"/>
      <c r="D29" s="41">
        <v>170</v>
      </c>
      <c r="E29" s="53"/>
      <c r="F29" s="5"/>
      <c r="G29" s="5"/>
      <c r="H29" s="5"/>
      <c r="I29" s="29"/>
      <c r="J29" s="19"/>
    </row>
    <row r="30" spans="1:10" s="9" customFormat="1"/>
    <row r="31" spans="1:10" s="9" customFormat="1" ht="47.25">
      <c r="B31" s="32" t="s">
        <v>23</v>
      </c>
      <c r="C31" s="9" t="s">
        <v>24</v>
      </c>
      <c r="F31" s="9" t="s">
        <v>25</v>
      </c>
    </row>
    <row r="32" spans="1:10" s="9" customFormat="1">
      <c r="B32" s="20"/>
    </row>
    <row r="33" spans="2:9">
      <c r="B33" s="21" t="s">
        <v>26</v>
      </c>
    </row>
    <row r="35" spans="2:9" s="33" customFormat="1">
      <c r="B35" s="81" t="s">
        <v>71</v>
      </c>
      <c r="C35" s="81"/>
      <c r="D35" s="81"/>
      <c r="E35" s="81"/>
      <c r="F35" s="81"/>
      <c r="G35" s="81"/>
      <c r="H35" s="81"/>
      <c r="I35" s="81"/>
    </row>
  </sheetData>
  <mergeCells count="15">
    <mergeCell ref="I1:K1"/>
    <mergeCell ref="D8:E8"/>
    <mergeCell ref="C8:C9"/>
    <mergeCell ref="B8:B9"/>
    <mergeCell ref="F8:F9"/>
    <mergeCell ref="G8:H8"/>
    <mergeCell ref="I8:I9"/>
    <mergeCell ref="J8:J9"/>
    <mergeCell ref="B6:J6"/>
    <mergeCell ref="A8:A9"/>
    <mergeCell ref="A13:A16"/>
    <mergeCell ref="A17:A18"/>
    <mergeCell ref="A23:A26"/>
    <mergeCell ref="A21:A22"/>
    <mergeCell ref="B35:I35"/>
  </mergeCells>
  <phoneticPr fontId="0" type="noConversion"/>
  <pageMargins left="0.59055118110236227" right="0.19685039370078741" top="0.39370078740157483" bottom="0.19685039370078741" header="0" footer="0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приложение1</vt:lpstr>
      <vt:lpstr>приложение2 </vt:lpstr>
    </vt:vector>
  </TitlesOfParts>
  <Company>UralSOFT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Харламова</dc:creator>
  <cp:lastModifiedBy>1</cp:lastModifiedBy>
  <cp:lastPrinted>2018-04-09T01:59:47Z</cp:lastPrinted>
  <dcterms:created xsi:type="dcterms:W3CDTF">2014-03-13T23:10:16Z</dcterms:created>
  <dcterms:modified xsi:type="dcterms:W3CDTF">2018-04-09T05:03:04Z</dcterms:modified>
</cp:coreProperties>
</file>