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320" windowHeight="11145"/>
  </bookViews>
  <sheets>
    <sheet name="таблица 2" sheetId="2" r:id="rId1"/>
    <sheet name="Лист3" sheetId="3" r:id="rId2"/>
  </sheets>
  <definedNames>
    <definedName name="_xlnm.Print_Titles" localSheetId="0">'таблица 2'!$15:$17</definedName>
  </definedNames>
  <calcPr calcId="114210" fullCalcOnLoad="1"/>
</workbook>
</file>

<file path=xl/calcChain.xml><?xml version="1.0" encoding="utf-8"?>
<calcChain xmlns="http://schemas.openxmlformats.org/spreadsheetml/2006/main">
  <c r="F19" i="2"/>
  <c r="G19"/>
  <c r="H19"/>
  <c r="F20"/>
  <c r="G20"/>
  <c r="H20"/>
  <c r="E20"/>
  <c r="E19"/>
  <c r="H110"/>
  <c r="G110"/>
  <c r="F110"/>
  <c r="E110"/>
  <c r="D110"/>
  <c r="C110"/>
  <c r="H106"/>
  <c r="G106"/>
  <c r="F106"/>
  <c r="E106"/>
  <c r="D106"/>
  <c r="C106"/>
  <c r="C24"/>
  <c r="C28"/>
  <c r="C26"/>
  <c r="C40"/>
  <c r="C80"/>
  <c r="C78"/>
  <c r="C72"/>
  <c r="D66"/>
  <c r="D19"/>
  <c r="D20"/>
  <c r="D21"/>
  <c r="E21"/>
  <c r="F21"/>
  <c r="G21"/>
  <c r="H21"/>
  <c r="C21"/>
  <c r="C19"/>
  <c r="H102"/>
  <c r="G102"/>
  <c r="F102"/>
  <c r="E102"/>
  <c r="D102"/>
  <c r="C102"/>
  <c r="H98"/>
  <c r="G98"/>
  <c r="F98"/>
  <c r="E98"/>
  <c r="D98"/>
  <c r="C98"/>
  <c r="H94"/>
  <c r="G94"/>
  <c r="F94"/>
  <c r="E94"/>
  <c r="D94"/>
  <c r="C94"/>
  <c r="H90"/>
  <c r="G90"/>
  <c r="E90"/>
  <c r="D90"/>
  <c r="C90"/>
  <c r="H86"/>
  <c r="G86"/>
  <c r="F86"/>
  <c r="E86"/>
  <c r="D86"/>
  <c r="C86"/>
  <c r="H82"/>
  <c r="G82"/>
  <c r="E82"/>
  <c r="D82"/>
  <c r="C82"/>
  <c r="H78"/>
  <c r="G78"/>
  <c r="F78"/>
  <c r="E78"/>
  <c r="D78"/>
  <c r="H74"/>
  <c r="G74"/>
  <c r="F74"/>
  <c r="E74"/>
  <c r="D74"/>
  <c r="C74"/>
  <c r="H70"/>
  <c r="G70"/>
  <c r="F70"/>
  <c r="E70"/>
  <c r="D70"/>
  <c r="H66"/>
  <c r="G66"/>
  <c r="F66"/>
  <c r="E66"/>
  <c r="C66"/>
  <c r="H62"/>
  <c r="G62"/>
  <c r="F62"/>
  <c r="E62"/>
  <c r="D62"/>
  <c r="C62"/>
  <c r="H58"/>
  <c r="G58"/>
  <c r="F58"/>
  <c r="E58"/>
  <c r="D58"/>
  <c r="C58"/>
  <c r="H54"/>
  <c r="G54"/>
  <c r="F54"/>
  <c r="E54"/>
  <c r="D54"/>
  <c r="C54"/>
  <c r="H50"/>
  <c r="G50"/>
  <c r="F50"/>
  <c r="E50"/>
  <c r="D50"/>
  <c r="C50"/>
  <c r="H46"/>
  <c r="G46"/>
  <c r="F46"/>
  <c r="E46"/>
  <c r="D46"/>
  <c r="C46"/>
  <c r="H42"/>
  <c r="G42"/>
  <c r="F42"/>
  <c r="E42"/>
  <c r="D42"/>
  <c r="C42"/>
  <c r="H38"/>
  <c r="G38"/>
  <c r="F38"/>
  <c r="E38"/>
  <c r="D38"/>
  <c r="C38"/>
  <c r="H34"/>
  <c r="G34"/>
  <c r="F34"/>
  <c r="E34"/>
  <c r="D34"/>
  <c r="C34"/>
  <c r="H30"/>
  <c r="G30"/>
  <c r="F30"/>
  <c r="E30"/>
  <c r="D30"/>
  <c r="C30"/>
  <c r="H26"/>
  <c r="G26"/>
  <c r="F26"/>
  <c r="E26"/>
  <c r="D26"/>
  <c r="D22"/>
  <c r="E22"/>
  <c r="F22"/>
  <c r="G22"/>
  <c r="H22"/>
  <c r="C22"/>
  <c r="C20"/>
  <c r="C18"/>
  <c r="C70"/>
  <c r="G18"/>
  <c r="H18"/>
  <c r="F18"/>
  <c r="E18"/>
  <c r="D18"/>
</calcChain>
</file>

<file path=xl/sharedStrings.xml><?xml version="1.0" encoding="utf-8"?>
<sst xmlns="http://schemas.openxmlformats.org/spreadsheetml/2006/main" count="211" uniqueCount="138">
  <si>
    <t>N п/п</t>
  </si>
  <si>
    <t>Показатель</t>
  </si>
  <si>
    <t>Значение по годам</t>
  </si>
  <si>
    <t>ПОКАЗАТЕЛИ</t>
  </si>
  <si>
    <t xml:space="preserve">
2017 год</t>
  </si>
  <si>
    <t xml:space="preserve">
2018 год</t>
  </si>
  <si>
    <t xml:space="preserve">
2019 год</t>
  </si>
  <si>
    <t xml:space="preserve">
2020 год</t>
  </si>
  <si>
    <t xml:space="preserve">
2021 год</t>
  </si>
  <si>
    <t xml:space="preserve">
2022 год</t>
  </si>
  <si>
    <t>1.1.</t>
  </si>
  <si>
    <t>1.2.</t>
  </si>
  <si>
    <t>2.1.</t>
  </si>
  <si>
    <t>2.2.</t>
  </si>
  <si>
    <t>2.3.</t>
  </si>
  <si>
    <t>3.1.</t>
  </si>
  <si>
    <t>3.2.</t>
  </si>
  <si>
    <t>3.3.</t>
  </si>
  <si>
    <t>4.</t>
  </si>
  <si>
    <t>5.</t>
  </si>
  <si>
    <t>6.</t>
  </si>
  <si>
    <t>финансового обеспечения муниципальных программ из районного бюджета</t>
  </si>
  <si>
    <t>млн.рублей</t>
  </si>
  <si>
    <t>Расходы на реализацию муниципальных программ, в том числе:</t>
  </si>
  <si>
    <t>за счет средств краевого бюджета</t>
  </si>
  <si>
    <t>за счет средств районного бюджета</t>
  </si>
  <si>
    <t>за счет средств бюджетов городских и сельских поселений района</t>
  </si>
  <si>
    <t>&lt;*&gt; Количество граф соответствует периоду действия бюджетного прогноза на долгосрочный период. Заполнение граф осуществляется с учетом периода действия муниципальных программ.</t>
  </si>
  <si>
    <t>1.3.</t>
  </si>
  <si>
    <t>1.</t>
  </si>
  <si>
    <t>2.</t>
  </si>
  <si>
    <t>Муниципальная программа "", в том числе: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</si>
  <si>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</si>
  <si>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</si>
  <si>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</si>
  <si>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</si>
  <si>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</si>
  <si>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</si>
  <si>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</si>
  <si>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</si>
  <si>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</si>
  <si>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</si>
  <si>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</si>
  <si>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</si>
  <si>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</si>
  <si>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</si>
  <si>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</si>
  <si>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</si>
  <si>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</si>
  <si>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</si>
  <si>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</si>
  <si>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</si>
  <si>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</si>
  <si>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</si>
  <si>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</si>
  <si>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</si>
  <si>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</si>
  <si>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11.</t>
  </si>
  <si>
    <t>11.1.</t>
  </si>
  <si>
    <t>11.2.</t>
  </si>
  <si>
    <t>11.3.</t>
  </si>
  <si>
    <t>12.</t>
  </si>
  <si>
    <t>12.1.</t>
  </si>
  <si>
    <t>12.2.</t>
  </si>
  <si>
    <t>12.3.</t>
  </si>
  <si>
    <t>13.</t>
  </si>
  <si>
    <t>13.1.</t>
  </si>
  <si>
    <t>13.2.</t>
  </si>
  <si>
    <t>13.3.</t>
  </si>
  <si>
    <t>14.</t>
  </si>
  <si>
    <t>14.1.</t>
  </si>
  <si>
    <t>14.2.</t>
  </si>
  <si>
    <t>14.3.</t>
  </si>
  <si>
    <t>15.</t>
  </si>
  <si>
    <t>15.1.</t>
  </si>
  <si>
    <t>15.2.</t>
  </si>
  <si>
    <t>15.3.</t>
  </si>
  <si>
    <t>16.</t>
  </si>
  <si>
    <t>16.1.</t>
  </si>
  <si>
    <t>16.2.</t>
  </si>
  <si>
    <t>16.3.</t>
  </si>
  <si>
    <t>17.</t>
  </si>
  <si>
    <t>17.1.</t>
  </si>
  <si>
    <t>17.2.</t>
  </si>
  <si>
    <t>17.3.</t>
  </si>
  <si>
    <t>18.</t>
  </si>
  <si>
    <t>18.1.</t>
  </si>
  <si>
    <t>18.2.</t>
  </si>
  <si>
    <t>18.3.</t>
  </si>
  <si>
    <t>19.</t>
  </si>
  <si>
    <t>19.1.</t>
  </si>
  <si>
    <t>19.2.</t>
  </si>
  <si>
    <t>19.3.</t>
  </si>
  <si>
    <t>20.</t>
  </si>
  <si>
    <t>20.1.</t>
  </si>
  <si>
    <t>20.2.</t>
  </si>
  <si>
    <t>20.3.</t>
  </si>
  <si>
    <t>21.</t>
  </si>
  <si>
    <t>21.1.</t>
  </si>
  <si>
    <t>21.2.</t>
  </si>
  <si>
    <t>21.3.</t>
  </si>
  <si>
    <t>22.</t>
  </si>
  <si>
    <t>22.1.</t>
  </si>
  <si>
    <t>22.2.</t>
  </si>
  <si>
    <t>22.3.</t>
  </si>
  <si>
    <t>Муниципальная программа "Сохранение и развитие культуры Верхнебуреинского муниципального района Хабаровского края на 2017 - 2022 годы", в том числе:</t>
  </si>
  <si>
    <t xml:space="preserve"> </t>
  </si>
  <si>
    <t>Муниципальная программа "Проведение специальной оценки условий труда в администрации Верхнебуреинского муниципального района на 2017-2020 годы", в том числе:</t>
  </si>
  <si>
    <t>Муниципальная программа "«Доступная среда» на 2014-2020 годы", в том числе:</t>
  </si>
  <si>
    <t>Муниципальная программа "Информационная безопасность и защита персональных данных на 2016-2018 годы", в том числе:</t>
  </si>
  <si>
    <t>Муниципальная программа "Улучшение инвестиционного климата Верхнебуреинского муниципального района", в том числе:</t>
  </si>
  <si>
    <t>"</t>
  </si>
  <si>
    <t>Приложение 2</t>
  </si>
  <si>
    <t>Муниципальная программа "Развитие системы образования Верхнебуреинского муниципального района на 2014-2021 годы", в том числе:</t>
  </si>
  <si>
    <t>Муниципальная программа "Энергосбережение и повышение энергетической эффективности Верхнебуреинского муниципального района на 2017-2025 годы", в том числе:</t>
  </si>
  <si>
    <t>Муниципальная программа "«Жилище» на 2011-2021 годы", в том числе:</t>
  </si>
  <si>
    <t>Муниципальная программа "Комплексное развитие систем коммунальной инфраструктуры Верхнебуреинского муниципального района на 2012-2025 годы", в том числе:</t>
  </si>
  <si>
    <t>Муниципальная программа "Развитие малого и среднего предпринимательства в Верхнебуреинском муниципальном районе Хабаровского края на 2013-2021 годы", в том числе:</t>
  </si>
  <si>
    <t>Муниципальная программа "Развитие физической культуры, спорта и молодежной политики в Верхнебуреинском муниципальном районе на 2017-2025 годы", в том числе:</t>
  </si>
  <si>
    <t>Муниципальная программа "Профилактика правонарушений, употребления наркотических  средств, злоупотребления  алкогольных напитков населением в Верхнебуреинском районе на 2014 - 2021 годы", в том числе:</t>
  </si>
  <si>
    <t>Муниципальная программа "Управление муниципальными финансами в Верхнебуреинском муниципальном районе на 2014-2022 годы", в том числе:</t>
  </si>
  <si>
    <t>Муниципальная программа "Защита населения и территории Верхнебуреинского муниципального района от чрезвычайных ситуаций, обеспечения безопасности на водных объектах, обеспечения первичных мер пожарной безопасности поселка Шахтинский на 2014-2021 годы", в том числе:</t>
  </si>
  <si>
    <t>Муниципальная программа "Развитие дорожной сети Верхнебуреинского муниципального района Хабаровского края на 2014-2021 годы", в том числе:</t>
  </si>
  <si>
    <t>Муниципальная программа "Развитие муниципальной службы и местного самоуправления в Верхнебуреинском муниципальном районе на 2014-2021 годы", в том числе:</t>
  </si>
  <si>
    <t>Муниципальная программа "Управление муниципальным имуществом Верхнебуреинского муниципального района на 2014-2021 годы", в том числе:</t>
  </si>
  <si>
    <t>Муниципальная программа "Содействие развитию и поддержка социально ориентированных некоммерческих организаций в Верхнебуреинском муниципальном районе Хабаровского края  на 2015-2025 годы", в том числе:</t>
  </si>
  <si>
    <t>Муниципальная программа "Содействие развитию сельского хозяйства и расширение рынков сельскохозяйственной продукции, сырья и продовольствия в Верхнебуреинском муниципальном районе Хабаровского края на 2015-2021 годы", в том числе:</t>
  </si>
  <si>
    <t>Муниципальная программа "Обеспечение общеобразовательных учреждений Верхнебуреинского муниципального района системами водоснабжения и канализации, теплыми санитарно-гигиеническими помещениями в 2018-2021 годах", в том числе:</t>
  </si>
  <si>
    <t>Муниципальная программа "Информатизация и обеспечение информационной безопасности администрации Верхнебуреинского муниципального района на 2019-2025 годы", в том числе:</t>
  </si>
  <si>
    <t>23.</t>
  </si>
  <si>
    <t>23.1.</t>
  </si>
  <si>
    <t>23.2.</t>
  </si>
  <si>
    <t>23.3.</t>
  </si>
  <si>
    <t>Муниципальная программа "Благоустройство пос. Шахтинский Верхнебуреинского муниципального района Хабаровского края на 2014-2025 годы", в том числе:</t>
  </si>
  <si>
    <t>"Приложение</t>
  </si>
  <si>
    <t>к Положению о бюджетном прогнозе Верхнебуреинского муниципального района на долгосрочный период</t>
  </si>
  <si>
    <t xml:space="preserve"> Таблица 2</t>
  </si>
  <si>
    <t>к постановлению администрации Верхнебуреинского муниципального района от _28.01.2019 № 36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</si>
</sst>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_-* #,##0.0\ _₽_-;\-* #,##0.0\ _₽_-;_-* &quot;-&quot;?\ _₽_-;_-@_-"/>
  </numFmts>
  <fonts count="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justify"/>
    </xf>
    <xf numFmtId="165" fontId="1" fillId="2" borderId="1" xfId="1" applyNumberFormat="1" applyFont="1" applyFill="1" applyBorder="1" applyAlignment="1">
      <alignment wrapText="1"/>
    </xf>
    <xf numFmtId="165" fontId="1" fillId="2" borderId="1" xfId="1" applyNumberFormat="1" applyFont="1" applyFill="1" applyBorder="1" applyAlignment="1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7"/>
  <sheetViews>
    <sheetView tabSelected="1" topLeftCell="C1" zoomScale="120" zoomScaleNormal="120" workbookViewId="0">
      <selection activeCell="A12" sqref="A12:H12"/>
    </sheetView>
  </sheetViews>
  <sheetFormatPr defaultRowHeight="15.75"/>
  <cols>
    <col min="1" max="1" width="7.28515625" style="1" customWidth="1"/>
    <col min="2" max="2" width="72.7109375" style="1" customWidth="1"/>
    <col min="3" max="8" width="12.7109375" style="1" customWidth="1"/>
    <col min="9" max="9" width="9.140625" style="1"/>
    <col min="10" max="15" width="0" style="1" hidden="1" customWidth="1"/>
    <col min="16" max="16384" width="9.140625" style="1"/>
  </cols>
  <sheetData>
    <row r="1" spans="1:8" ht="16.5">
      <c r="H1" s="3" t="s">
        <v>112</v>
      </c>
    </row>
    <row r="2" spans="1:8" ht="38.25" customHeight="1">
      <c r="F2" s="14" t="s">
        <v>137</v>
      </c>
      <c r="G2" s="14"/>
      <c r="H2" s="14"/>
    </row>
    <row r="3" spans="1:8" ht="16.5" customHeight="1">
      <c r="F3" s="14"/>
      <c r="G3" s="14"/>
      <c r="H3" s="14"/>
    </row>
    <row r="4" spans="1:8" ht="39" customHeight="1">
      <c r="F4" s="11"/>
      <c r="G4" s="14" t="s">
        <v>134</v>
      </c>
      <c r="H4" s="14"/>
    </row>
    <row r="5" spans="1:8" ht="16.5" hidden="1" customHeight="1">
      <c r="E5" s="14" t="s">
        <v>135</v>
      </c>
      <c r="F5" s="14"/>
      <c r="G5" s="14"/>
      <c r="H5" s="14"/>
    </row>
    <row r="6" spans="1:8" ht="16.5" customHeight="1">
      <c r="E6" s="14"/>
      <c r="F6" s="14"/>
      <c r="G6" s="14"/>
      <c r="H6" s="14"/>
    </row>
    <row r="7" spans="1:8" ht="16.5" customHeight="1">
      <c r="E7" s="14"/>
      <c r="F7" s="14"/>
      <c r="G7" s="14"/>
      <c r="H7" s="14"/>
    </row>
    <row r="8" spans="1:8" ht="16.5" customHeight="1">
      <c r="E8" s="14"/>
      <c r="F8" s="14"/>
      <c r="G8" s="14"/>
      <c r="H8" s="14"/>
    </row>
    <row r="9" spans="1:8" hidden="1"/>
    <row r="10" spans="1:8">
      <c r="H10" s="2" t="s">
        <v>136</v>
      </c>
    </row>
    <row r="12" spans="1:8">
      <c r="A12" s="13" t="s">
        <v>3</v>
      </c>
      <c r="B12" s="13"/>
      <c r="C12" s="13"/>
      <c r="D12" s="13"/>
      <c r="E12" s="13"/>
      <c r="F12" s="13"/>
      <c r="G12" s="13"/>
      <c r="H12" s="13"/>
    </row>
    <row r="13" spans="1:8">
      <c r="A13" s="13" t="s">
        <v>21</v>
      </c>
      <c r="B13" s="13"/>
      <c r="C13" s="13"/>
      <c r="D13" s="13"/>
      <c r="E13" s="13"/>
      <c r="F13" s="13"/>
      <c r="G13" s="13"/>
      <c r="H13" s="13"/>
    </row>
    <row r="14" spans="1:8">
      <c r="A14" s="4"/>
      <c r="B14" s="4"/>
      <c r="C14" s="4"/>
      <c r="D14" s="4"/>
      <c r="E14" s="4"/>
      <c r="F14" s="4"/>
      <c r="H14" s="1" t="s">
        <v>22</v>
      </c>
    </row>
    <row r="15" spans="1:8">
      <c r="A15" s="15" t="s">
        <v>0</v>
      </c>
      <c r="B15" s="15" t="s">
        <v>1</v>
      </c>
      <c r="C15" s="15" t="s">
        <v>2</v>
      </c>
      <c r="D15" s="15"/>
      <c r="E15" s="15"/>
      <c r="F15" s="15"/>
      <c r="G15" s="15"/>
      <c r="H15" s="15"/>
    </row>
    <row r="16" spans="1:8" ht="31.5">
      <c r="A16" s="15"/>
      <c r="B16" s="15"/>
      <c r="C16" s="5" t="s">
        <v>4</v>
      </c>
      <c r="D16" s="5" t="s">
        <v>5</v>
      </c>
      <c r="E16" s="5" t="s">
        <v>6</v>
      </c>
      <c r="F16" s="5" t="s">
        <v>7</v>
      </c>
      <c r="G16" s="5" t="s">
        <v>8</v>
      </c>
      <c r="H16" s="5" t="s">
        <v>9</v>
      </c>
    </row>
    <row r="17" spans="1:8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</row>
    <row r="18" spans="1:8">
      <c r="A18" s="5" t="s">
        <v>29</v>
      </c>
      <c r="B18" s="6" t="s">
        <v>23</v>
      </c>
      <c r="C18" s="9">
        <f t="shared" ref="C18:H18" si="0">C19+C20+C21</f>
        <v>940.8</v>
      </c>
      <c r="D18" s="9">
        <f t="shared" si="0"/>
        <v>1456.8</v>
      </c>
      <c r="E18" s="9">
        <f t="shared" si="0"/>
        <v>1191.8000000000002</v>
      </c>
      <c r="F18" s="9">
        <f t="shared" si="0"/>
        <v>1194.9000000000001</v>
      </c>
      <c r="G18" s="10">
        <f t="shared" si="0"/>
        <v>1216.5000000000002</v>
      </c>
      <c r="H18" s="10">
        <f t="shared" si="0"/>
        <v>331.7</v>
      </c>
    </row>
    <row r="19" spans="1:8">
      <c r="A19" s="7" t="s">
        <v>10</v>
      </c>
      <c r="B19" s="6" t="s">
        <v>24</v>
      </c>
      <c r="C19" s="9">
        <f>C23+C27+C31+C35+C39+C43+C47+C51+C55+C59+C63+C67+C71+C75+C79+C83+C87+C91+C95+C99+C103</f>
        <v>496.9</v>
      </c>
      <c r="D19" s="9">
        <f>D23+D27+D31+D35+D39+D43+D47+D51+D55+D59+D63+D67+D71+D75+D79+D83+D87+D91+D95+D99+D103</f>
        <v>945.09999999999991</v>
      </c>
      <c r="E19" s="9">
        <f t="shared" ref="E19:H20" si="1">E23+E27+E31+E35+E39+E43+E47+E51+E55+E59+E63+E67+E71+E75+E79+E83+E87+E91+E95+E99+E103+E111</f>
        <v>687.2</v>
      </c>
      <c r="F19" s="9">
        <f t="shared" si="1"/>
        <v>696.40000000000009</v>
      </c>
      <c r="G19" s="9">
        <f t="shared" si="1"/>
        <v>696</v>
      </c>
      <c r="H19" s="9">
        <f t="shared" si="1"/>
        <v>202.1</v>
      </c>
    </row>
    <row r="20" spans="1:8">
      <c r="A20" s="7" t="s">
        <v>11</v>
      </c>
      <c r="B20" s="6" t="s">
        <v>25</v>
      </c>
      <c r="C20" s="9">
        <f t="shared" ref="C20:H21" si="2">C24+C28+C32+C36+C40+C44+C48+C52+C56+C60+C64+C68+C72+C76+C80+C84+C88+C92+C96+C100+C104</f>
        <v>443.90000000000003</v>
      </c>
      <c r="D20" s="9">
        <f t="shared" si="2"/>
        <v>511.70000000000005</v>
      </c>
      <c r="E20" s="9">
        <f t="shared" si="1"/>
        <v>504.60000000000008</v>
      </c>
      <c r="F20" s="9">
        <f t="shared" si="1"/>
        <v>498.50000000000006</v>
      </c>
      <c r="G20" s="9">
        <f t="shared" si="1"/>
        <v>520.50000000000023</v>
      </c>
      <c r="H20" s="9">
        <f t="shared" si="1"/>
        <v>129.6</v>
      </c>
    </row>
    <row r="21" spans="1:8">
      <c r="A21" s="7" t="s">
        <v>28</v>
      </c>
      <c r="B21" s="6" t="s">
        <v>26</v>
      </c>
      <c r="C21" s="9">
        <f t="shared" si="2"/>
        <v>0</v>
      </c>
      <c r="D21" s="9">
        <f t="shared" si="2"/>
        <v>0</v>
      </c>
      <c r="E21" s="9">
        <f t="shared" si="2"/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</row>
    <row r="22" spans="1:8" ht="47.25">
      <c r="A22" s="5" t="s">
        <v>30</v>
      </c>
      <c r="B22" s="6" t="s">
        <v>113</v>
      </c>
      <c r="C22" s="9">
        <f t="shared" ref="C22:H22" si="3">C23+C24+C25</f>
        <v>625</v>
      </c>
      <c r="D22" s="9">
        <f t="shared" si="3"/>
        <v>862.90000000000009</v>
      </c>
      <c r="E22" s="9">
        <f t="shared" si="3"/>
        <v>801.8</v>
      </c>
      <c r="F22" s="9">
        <f t="shared" si="3"/>
        <v>809.9</v>
      </c>
      <c r="G22" s="9">
        <f t="shared" si="3"/>
        <v>832</v>
      </c>
      <c r="H22" s="9">
        <f t="shared" si="3"/>
        <v>0</v>
      </c>
    </row>
    <row r="23" spans="1:8">
      <c r="A23" s="7" t="s">
        <v>12</v>
      </c>
      <c r="B23" s="6" t="s">
        <v>24</v>
      </c>
      <c r="C23" s="9">
        <v>423.5</v>
      </c>
      <c r="D23" s="9">
        <v>542.70000000000005</v>
      </c>
      <c r="E23" s="9">
        <v>487.8</v>
      </c>
      <c r="F23" s="9">
        <v>496.9</v>
      </c>
      <c r="G23" s="9">
        <v>496.5</v>
      </c>
      <c r="H23" s="9">
        <v>0</v>
      </c>
    </row>
    <row r="24" spans="1:8">
      <c r="A24" s="7" t="s">
        <v>13</v>
      </c>
      <c r="B24" s="6" t="s">
        <v>25</v>
      </c>
      <c r="C24" s="9">
        <f>185.3+16.2</f>
        <v>201.5</v>
      </c>
      <c r="D24" s="9">
        <v>320.2</v>
      </c>
      <c r="E24" s="9">
        <v>314</v>
      </c>
      <c r="F24" s="9">
        <v>313</v>
      </c>
      <c r="G24" s="10">
        <v>335.5</v>
      </c>
      <c r="H24" s="10">
        <v>0</v>
      </c>
    </row>
    <row r="25" spans="1:8">
      <c r="A25" s="7" t="s">
        <v>14</v>
      </c>
      <c r="B25" s="6" t="s">
        <v>26</v>
      </c>
      <c r="C25" s="9">
        <v>0</v>
      </c>
      <c r="D25" s="9">
        <v>0</v>
      </c>
      <c r="E25" s="9">
        <v>0</v>
      </c>
      <c r="F25" s="9">
        <v>0</v>
      </c>
      <c r="G25" s="10">
        <v>0</v>
      </c>
      <c r="H25" s="10">
        <v>0</v>
      </c>
    </row>
    <row r="26" spans="1:8" ht="47.25">
      <c r="A26" s="5">
        <v>3</v>
      </c>
      <c r="B26" s="6" t="s">
        <v>105</v>
      </c>
      <c r="C26" s="9">
        <f t="shared" ref="C26:H26" si="4">C27+C28+C29</f>
        <v>74.400000000000006</v>
      </c>
      <c r="D26" s="9">
        <f t="shared" si="4"/>
        <v>120.5</v>
      </c>
      <c r="E26" s="9">
        <f t="shared" si="4"/>
        <v>88.1</v>
      </c>
      <c r="F26" s="9">
        <f t="shared" si="4"/>
        <v>88.1</v>
      </c>
      <c r="G26" s="10">
        <f t="shared" si="4"/>
        <v>88.1</v>
      </c>
      <c r="H26" s="10">
        <f t="shared" si="4"/>
        <v>80</v>
      </c>
    </row>
    <row r="27" spans="1:8">
      <c r="A27" s="7" t="s">
        <v>15</v>
      </c>
      <c r="B27" s="6" t="s">
        <v>24</v>
      </c>
      <c r="C27" s="9">
        <v>0</v>
      </c>
      <c r="D27" s="9">
        <v>30.4</v>
      </c>
      <c r="E27" s="9">
        <v>0</v>
      </c>
      <c r="F27" s="9">
        <v>0</v>
      </c>
      <c r="G27" s="9">
        <v>0</v>
      </c>
      <c r="H27" s="9">
        <v>0</v>
      </c>
    </row>
    <row r="28" spans="1:8">
      <c r="A28" s="7" t="s">
        <v>16</v>
      </c>
      <c r="B28" s="6" t="s">
        <v>25</v>
      </c>
      <c r="C28" s="9">
        <f>70.7+3.7</f>
        <v>74.400000000000006</v>
      </c>
      <c r="D28" s="9">
        <v>90.1</v>
      </c>
      <c r="E28" s="9">
        <v>88.1</v>
      </c>
      <c r="F28" s="9">
        <v>88.1</v>
      </c>
      <c r="G28" s="10">
        <v>88.1</v>
      </c>
      <c r="H28" s="10">
        <v>80</v>
      </c>
    </row>
    <row r="29" spans="1:8">
      <c r="A29" s="7" t="s">
        <v>17</v>
      </c>
      <c r="B29" s="6" t="s">
        <v>26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</row>
    <row r="30" spans="1:8" ht="47.25">
      <c r="A30" s="5" t="s">
        <v>18</v>
      </c>
      <c r="B30" s="6" t="s">
        <v>114</v>
      </c>
      <c r="C30" s="9">
        <f t="shared" ref="C30:H30" si="5">C31+C32+C33</f>
        <v>10.7</v>
      </c>
      <c r="D30" s="9">
        <f t="shared" si="5"/>
        <v>0</v>
      </c>
      <c r="E30" s="9">
        <f t="shared" si="5"/>
        <v>1.5</v>
      </c>
      <c r="F30" s="9">
        <f t="shared" si="5"/>
        <v>1.5</v>
      </c>
      <c r="G30" s="10">
        <f t="shared" si="5"/>
        <v>1</v>
      </c>
      <c r="H30" s="10">
        <f t="shared" si="5"/>
        <v>1</v>
      </c>
    </row>
    <row r="31" spans="1:8">
      <c r="A31" s="7" t="s">
        <v>32</v>
      </c>
      <c r="B31" s="6" t="s">
        <v>24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</row>
    <row r="32" spans="1:8">
      <c r="A32" s="7" t="s">
        <v>33</v>
      </c>
      <c r="B32" s="6" t="s">
        <v>25</v>
      </c>
      <c r="C32" s="9">
        <v>10.7</v>
      </c>
      <c r="D32" s="9">
        <v>0</v>
      </c>
      <c r="E32" s="9">
        <v>1.5</v>
      </c>
      <c r="F32" s="9">
        <v>1.5</v>
      </c>
      <c r="G32" s="9">
        <v>1</v>
      </c>
      <c r="H32" s="9">
        <v>1</v>
      </c>
    </row>
    <row r="33" spans="1:14">
      <c r="A33" s="7" t="s">
        <v>34</v>
      </c>
      <c r="B33" s="6" t="s">
        <v>26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</row>
    <row r="34" spans="1:14" ht="31.5">
      <c r="A34" s="5" t="s">
        <v>19</v>
      </c>
      <c r="B34" s="6" t="s">
        <v>115</v>
      </c>
      <c r="C34" s="9">
        <f t="shared" ref="C34:H34" si="6">C35+C36+C37</f>
        <v>1.8</v>
      </c>
      <c r="D34" s="9">
        <f t="shared" si="6"/>
        <v>7.8000000000000007</v>
      </c>
      <c r="E34" s="9">
        <f t="shared" si="6"/>
        <v>1.8</v>
      </c>
      <c r="F34" s="9">
        <f t="shared" si="6"/>
        <v>0</v>
      </c>
      <c r="G34" s="10">
        <f t="shared" si="6"/>
        <v>0</v>
      </c>
      <c r="H34" s="10">
        <f t="shared" si="6"/>
        <v>0</v>
      </c>
    </row>
    <row r="35" spans="1:14">
      <c r="A35" s="7" t="s">
        <v>35</v>
      </c>
      <c r="B35" s="6" t="s">
        <v>24</v>
      </c>
      <c r="C35" s="9">
        <v>0</v>
      </c>
      <c r="D35" s="9">
        <v>5.9</v>
      </c>
      <c r="E35" s="9">
        <v>0</v>
      </c>
      <c r="F35" s="9">
        <v>0</v>
      </c>
      <c r="G35" s="9">
        <v>0</v>
      </c>
      <c r="H35" s="9">
        <v>0</v>
      </c>
    </row>
    <row r="36" spans="1:14">
      <c r="A36" s="7" t="s">
        <v>36</v>
      </c>
      <c r="B36" s="6" t="s">
        <v>25</v>
      </c>
      <c r="C36" s="9">
        <v>1.8</v>
      </c>
      <c r="D36" s="9">
        <v>1.9</v>
      </c>
      <c r="E36" s="9">
        <v>1.8</v>
      </c>
      <c r="F36" s="9">
        <v>0</v>
      </c>
      <c r="G36" s="9">
        <v>0</v>
      </c>
      <c r="H36" s="9">
        <v>0</v>
      </c>
    </row>
    <row r="37" spans="1:14">
      <c r="A37" s="7" t="s">
        <v>37</v>
      </c>
      <c r="B37" s="6" t="s">
        <v>26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N37" s="1" t="s">
        <v>106</v>
      </c>
    </row>
    <row r="38" spans="1:14" ht="47.25">
      <c r="A38" s="5" t="s">
        <v>20</v>
      </c>
      <c r="B38" s="6" t="s">
        <v>116</v>
      </c>
      <c r="C38" s="9">
        <f t="shared" ref="C38:H38" si="7">C39+C40+C41</f>
        <v>141.80000000000001</v>
      </c>
      <c r="D38" s="9">
        <f t="shared" si="7"/>
        <v>152.6</v>
      </c>
      <c r="E38" s="9">
        <f t="shared" si="7"/>
        <v>201.60000000000002</v>
      </c>
      <c r="F38" s="9">
        <f t="shared" si="7"/>
        <v>199.3</v>
      </c>
      <c r="G38" s="10">
        <f t="shared" si="7"/>
        <v>198.9</v>
      </c>
      <c r="H38" s="10">
        <f t="shared" si="7"/>
        <v>204.20000000000002</v>
      </c>
    </row>
    <row r="39" spans="1:14">
      <c r="A39" s="7" t="s">
        <v>38</v>
      </c>
      <c r="B39" s="6" t="s">
        <v>24</v>
      </c>
      <c r="C39" s="9">
        <v>72.7</v>
      </c>
      <c r="D39" s="9">
        <v>149</v>
      </c>
      <c r="E39" s="9">
        <v>198.3</v>
      </c>
      <c r="F39" s="9">
        <v>198.3</v>
      </c>
      <c r="G39" s="9">
        <v>198.3</v>
      </c>
      <c r="H39" s="9">
        <v>200.9</v>
      </c>
    </row>
    <row r="40" spans="1:14">
      <c r="A40" s="7" t="s">
        <v>39</v>
      </c>
      <c r="B40" s="6" t="s">
        <v>25</v>
      </c>
      <c r="C40" s="9">
        <f>5+64.1</f>
        <v>69.099999999999994</v>
      </c>
      <c r="D40" s="9">
        <v>3.6</v>
      </c>
      <c r="E40" s="9">
        <v>3.3</v>
      </c>
      <c r="F40" s="9">
        <v>1</v>
      </c>
      <c r="G40" s="9">
        <v>0.6</v>
      </c>
      <c r="H40" s="9">
        <v>3.3</v>
      </c>
    </row>
    <row r="41" spans="1:14">
      <c r="A41" s="7" t="s">
        <v>40</v>
      </c>
      <c r="B41" s="6" t="s">
        <v>26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</row>
    <row r="42" spans="1:14" ht="47.25">
      <c r="A42" s="5" t="s">
        <v>41</v>
      </c>
      <c r="B42" s="6" t="s">
        <v>117</v>
      </c>
      <c r="C42" s="9">
        <f t="shared" ref="C42:H42" si="8">C43+C44+C45</f>
        <v>0.4</v>
      </c>
      <c r="D42" s="9">
        <f t="shared" si="8"/>
        <v>2</v>
      </c>
      <c r="E42" s="9">
        <f t="shared" si="8"/>
        <v>0.7</v>
      </c>
      <c r="F42" s="9">
        <f t="shared" si="8"/>
        <v>0</v>
      </c>
      <c r="G42" s="10">
        <f t="shared" si="8"/>
        <v>0</v>
      </c>
      <c r="H42" s="10">
        <f t="shared" si="8"/>
        <v>0</v>
      </c>
    </row>
    <row r="43" spans="1:14">
      <c r="A43" s="7" t="s">
        <v>42</v>
      </c>
      <c r="B43" s="6" t="s">
        <v>24</v>
      </c>
      <c r="C43" s="9">
        <v>0</v>
      </c>
      <c r="D43" s="9">
        <v>1.4</v>
      </c>
      <c r="E43" s="9">
        <v>0</v>
      </c>
      <c r="F43" s="9">
        <v>0</v>
      </c>
      <c r="G43" s="9">
        <v>0</v>
      </c>
      <c r="H43" s="9">
        <v>0</v>
      </c>
    </row>
    <row r="44" spans="1:14">
      <c r="A44" s="7" t="s">
        <v>43</v>
      </c>
      <c r="B44" s="6" t="s">
        <v>25</v>
      </c>
      <c r="C44" s="9">
        <v>0.4</v>
      </c>
      <c r="D44" s="9">
        <v>0.6</v>
      </c>
      <c r="E44" s="9">
        <v>0.7</v>
      </c>
      <c r="F44" s="9">
        <v>0</v>
      </c>
      <c r="G44" s="9">
        <v>0</v>
      </c>
      <c r="H44" s="9">
        <v>0</v>
      </c>
    </row>
    <row r="45" spans="1:14">
      <c r="A45" s="7" t="s">
        <v>44</v>
      </c>
      <c r="B45" s="6" t="s">
        <v>26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</row>
    <row r="46" spans="1:14" ht="47.25">
      <c r="A46" s="5" t="s">
        <v>45</v>
      </c>
      <c r="B46" s="6" t="s">
        <v>118</v>
      </c>
      <c r="C46" s="9">
        <f t="shared" ref="C46:H46" si="9">C47+C48+C49</f>
        <v>12.2</v>
      </c>
      <c r="D46" s="9">
        <f t="shared" si="9"/>
        <v>206.4</v>
      </c>
      <c r="E46" s="9">
        <f t="shared" si="9"/>
        <v>0.2</v>
      </c>
      <c r="F46" s="9">
        <f t="shared" si="9"/>
        <v>0.1</v>
      </c>
      <c r="G46" s="10">
        <f t="shared" si="9"/>
        <v>0.1</v>
      </c>
      <c r="H46" s="10">
        <f t="shared" si="9"/>
        <v>0.1</v>
      </c>
    </row>
    <row r="47" spans="1:14">
      <c r="A47" s="7" t="s">
        <v>46</v>
      </c>
      <c r="B47" s="6" t="s">
        <v>24</v>
      </c>
      <c r="C47" s="9">
        <v>0</v>
      </c>
      <c r="D47" s="9">
        <v>190.5</v>
      </c>
      <c r="E47" s="9">
        <v>0</v>
      </c>
      <c r="F47" s="9">
        <v>0</v>
      </c>
      <c r="G47" s="9">
        <v>0</v>
      </c>
      <c r="H47" s="9">
        <v>0</v>
      </c>
    </row>
    <row r="48" spans="1:14">
      <c r="A48" s="7" t="s">
        <v>47</v>
      </c>
      <c r="B48" s="6" t="s">
        <v>25</v>
      </c>
      <c r="C48" s="9">
        <v>12.2</v>
      </c>
      <c r="D48" s="9">
        <v>15.9</v>
      </c>
      <c r="E48" s="9">
        <v>0.2</v>
      </c>
      <c r="F48" s="9">
        <v>0.1</v>
      </c>
      <c r="G48" s="9">
        <v>0.1</v>
      </c>
      <c r="H48" s="9">
        <v>0.1</v>
      </c>
    </row>
    <row r="49" spans="1:8">
      <c r="A49" s="7" t="s">
        <v>48</v>
      </c>
      <c r="B49" s="6" t="s">
        <v>26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</row>
    <row r="50" spans="1:8" ht="63">
      <c r="A50" s="5" t="s">
        <v>49</v>
      </c>
      <c r="B50" s="6" t="s">
        <v>119</v>
      </c>
      <c r="C50" s="9">
        <f t="shared" ref="C50:H50" si="10">C51+C52+C53</f>
        <v>0.1</v>
      </c>
      <c r="D50" s="9">
        <f t="shared" si="10"/>
        <v>0.1</v>
      </c>
      <c r="E50" s="9">
        <f t="shared" si="10"/>
        <v>0.1</v>
      </c>
      <c r="F50" s="9">
        <f t="shared" si="10"/>
        <v>0</v>
      </c>
      <c r="G50" s="10">
        <f t="shared" si="10"/>
        <v>0</v>
      </c>
      <c r="H50" s="10">
        <f t="shared" si="10"/>
        <v>0</v>
      </c>
    </row>
    <row r="51" spans="1:8">
      <c r="A51" s="7" t="s">
        <v>50</v>
      </c>
      <c r="B51" s="6" t="s">
        <v>24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</row>
    <row r="52" spans="1:8">
      <c r="A52" s="7" t="s">
        <v>51</v>
      </c>
      <c r="B52" s="6" t="s">
        <v>25</v>
      </c>
      <c r="C52" s="9">
        <v>0.1</v>
      </c>
      <c r="D52" s="9">
        <v>0.1</v>
      </c>
      <c r="E52" s="9">
        <v>0.1</v>
      </c>
      <c r="F52" s="9">
        <v>0</v>
      </c>
      <c r="G52" s="9">
        <v>0</v>
      </c>
      <c r="H52" s="9">
        <v>0</v>
      </c>
    </row>
    <row r="53" spans="1:8">
      <c r="A53" s="7" t="s">
        <v>52</v>
      </c>
      <c r="B53" s="6" t="s">
        <v>26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</row>
    <row r="54" spans="1:8" ht="47.25">
      <c r="A54" s="5" t="s">
        <v>53</v>
      </c>
      <c r="B54" s="6" t="s">
        <v>107</v>
      </c>
      <c r="C54" s="9">
        <f t="shared" ref="C54:H54" si="11">C55+C56+C57</f>
        <v>0.1</v>
      </c>
      <c r="D54" s="9">
        <f t="shared" si="11"/>
        <v>0</v>
      </c>
      <c r="E54" s="9">
        <f t="shared" si="11"/>
        <v>0.1</v>
      </c>
      <c r="F54" s="9">
        <f t="shared" si="11"/>
        <v>0.1</v>
      </c>
      <c r="G54" s="10">
        <f t="shared" si="11"/>
        <v>0</v>
      </c>
      <c r="H54" s="10">
        <f t="shared" si="11"/>
        <v>0</v>
      </c>
    </row>
    <row r="55" spans="1:8">
      <c r="A55" s="7" t="s">
        <v>54</v>
      </c>
      <c r="B55" s="6" t="s">
        <v>24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</row>
    <row r="56" spans="1:8">
      <c r="A56" s="7" t="s">
        <v>55</v>
      </c>
      <c r="B56" s="6" t="s">
        <v>25</v>
      </c>
      <c r="C56" s="9">
        <v>0.1</v>
      </c>
      <c r="D56" s="9">
        <v>0</v>
      </c>
      <c r="E56" s="9">
        <v>0.1</v>
      </c>
      <c r="F56" s="9">
        <v>0.1</v>
      </c>
      <c r="G56" s="9">
        <v>0</v>
      </c>
      <c r="H56" s="9">
        <v>0</v>
      </c>
    </row>
    <row r="57" spans="1:8">
      <c r="A57" s="7" t="s">
        <v>56</v>
      </c>
      <c r="B57" s="6" t="s">
        <v>26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</row>
    <row r="58" spans="1:8" ht="47.25">
      <c r="A58" s="5" t="s">
        <v>57</v>
      </c>
      <c r="B58" s="6" t="s">
        <v>120</v>
      </c>
      <c r="C58" s="9">
        <f t="shared" ref="C58:H58" si="12">C59+C60+C61</f>
        <v>39.1</v>
      </c>
      <c r="D58" s="9">
        <f t="shared" si="12"/>
        <v>42.4</v>
      </c>
      <c r="E58" s="9">
        <f t="shared" si="12"/>
        <v>43.1</v>
      </c>
      <c r="F58" s="9">
        <f t="shared" si="12"/>
        <v>43.2</v>
      </c>
      <c r="G58" s="10">
        <f t="shared" si="12"/>
        <v>43.2</v>
      </c>
      <c r="H58" s="10">
        <f t="shared" si="12"/>
        <v>43.2</v>
      </c>
    </row>
    <row r="59" spans="1:8">
      <c r="A59" s="7" t="s">
        <v>58</v>
      </c>
      <c r="B59" s="6" t="s">
        <v>24</v>
      </c>
      <c r="C59" s="9">
        <v>0.7</v>
      </c>
      <c r="D59" s="9">
        <v>0.9</v>
      </c>
      <c r="E59" s="9">
        <v>1.1000000000000001</v>
      </c>
      <c r="F59" s="9">
        <v>1.2</v>
      </c>
      <c r="G59" s="9">
        <v>1.2</v>
      </c>
      <c r="H59" s="9">
        <v>1.2</v>
      </c>
    </row>
    <row r="60" spans="1:8">
      <c r="A60" s="7" t="s">
        <v>59</v>
      </c>
      <c r="B60" s="6" t="s">
        <v>25</v>
      </c>
      <c r="C60" s="9">
        <v>38.4</v>
      </c>
      <c r="D60" s="9">
        <v>41.5</v>
      </c>
      <c r="E60" s="9">
        <v>42</v>
      </c>
      <c r="F60" s="9">
        <v>42</v>
      </c>
      <c r="G60" s="9">
        <v>42</v>
      </c>
      <c r="H60" s="9">
        <v>42</v>
      </c>
    </row>
    <row r="61" spans="1:8">
      <c r="A61" s="7" t="s">
        <v>60</v>
      </c>
      <c r="B61" s="6" t="s">
        <v>26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</row>
    <row r="62" spans="1:8" ht="78.75">
      <c r="A62" s="5" t="s">
        <v>61</v>
      </c>
      <c r="B62" s="6" t="s">
        <v>121</v>
      </c>
      <c r="C62" s="9">
        <f t="shared" ref="C62:H62" si="13">C63+C64+C65</f>
        <v>2.4</v>
      </c>
      <c r="D62" s="9">
        <f t="shared" si="13"/>
        <v>4.9000000000000004</v>
      </c>
      <c r="E62" s="9">
        <f t="shared" si="13"/>
        <v>2.8</v>
      </c>
      <c r="F62" s="9">
        <f t="shared" si="13"/>
        <v>2.7</v>
      </c>
      <c r="G62" s="10">
        <f t="shared" si="13"/>
        <v>2.7</v>
      </c>
      <c r="H62" s="10">
        <f t="shared" si="13"/>
        <v>0</v>
      </c>
    </row>
    <row r="63" spans="1:8">
      <c r="A63" s="7" t="s">
        <v>62</v>
      </c>
      <c r="B63" s="6" t="s">
        <v>24</v>
      </c>
      <c r="C63" s="9">
        <v>0</v>
      </c>
      <c r="D63" s="9">
        <v>2.4</v>
      </c>
      <c r="E63" s="9">
        <v>0</v>
      </c>
      <c r="F63" s="9">
        <v>0</v>
      </c>
      <c r="G63" s="9">
        <v>0</v>
      </c>
      <c r="H63" s="9">
        <v>0</v>
      </c>
    </row>
    <row r="64" spans="1:8">
      <c r="A64" s="7" t="s">
        <v>63</v>
      </c>
      <c r="B64" s="6" t="s">
        <v>25</v>
      </c>
      <c r="C64" s="9">
        <v>2.4</v>
      </c>
      <c r="D64" s="9">
        <v>2.5</v>
      </c>
      <c r="E64" s="9">
        <v>2.8</v>
      </c>
      <c r="F64" s="9">
        <v>2.7</v>
      </c>
      <c r="G64" s="9">
        <v>2.7</v>
      </c>
      <c r="H64" s="9">
        <v>0</v>
      </c>
    </row>
    <row r="65" spans="1:8">
      <c r="A65" s="7" t="s">
        <v>64</v>
      </c>
      <c r="B65" s="6" t="s">
        <v>26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</row>
    <row r="66" spans="1:8" ht="47.25">
      <c r="A66" s="5" t="s">
        <v>65</v>
      </c>
      <c r="B66" s="6" t="s">
        <v>133</v>
      </c>
      <c r="C66" s="9">
        <f t="shared" ref="C66:H66" si="14">C67+C68+C69</f>
        <v>1.1000000000000001</v>
      </c>
      <c r="D66" s="9">
        <f t="shared" si="14"/>
        <v>1</v>
      </c>
      <c r="E66" s="9">
        <f t="shared" si="14"/>
        <v>1</v>
      </c>
      <c r="F66" s="9">
        <f t="shared" si="14"/>
        <v>1</v>
      </c>
      <c r="G66" s="10">
        <f t="shared" si="14"/>
        <v>1</v>
      </c>
      <c r="H66" s="10">
        <f t="shared" si="14"/>
        <v>1</v>
      </c>
    </row>
    <row r="67" spans="1:8">
      <c r="A67" s="7" t="s">
        <v>66</v>
      </c>
      <c r="B67" s="6" t="s">
        <v>24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</row>
    <row r="68" spans="1:8">
      <c r="A68" s="7" t="s">
        <v>67</v>
      </c>
      <c r="B68" s="6" t="s">
        <v>25</v>
      </c>
      <c r="C68" s="9">
        <v>1.1000000000000001</v>
      </c>
      <c r="D68" s="9">
        <v>1</v>
      </c>
      <c r="E68" s="9">
        <v>1</v>
      </c>
      <c r="F68" s="9">
        <v>1</v>
      </c>
      <c r="G68" s="9">
        <v>1</v>
      </c>
      <c r="H68" s="9">
        <v>1</v>
      </c>
    </row>
    <row r="69" spans="1:8">
      <c r="A69" s="7" t="s">
        <v>68</v>
      </c>
      <c r="B69" s="6" t="s">
        <v>26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</row>
    <row r="70" spans="1:8" ht="47.25">
      <c r="A70" s="5" t="s">
        <v>69</v>
      </c>
      <c r="B70" s="6" t="s">
        <v>122</v>
      </c>
      <c r="C70" s="9">
        <f t="shared" ref="C70:H70" si="15">C71+C72+C73</f>
        <v>11.1</v>
      </c>
      <c r="D70" s="9">
        <f t="shared" si="15"/>
        <v>25.9</v>
      </c>
      <c r="E70" s="9">
        <f t="shared" si="15"/>
        <v>22.9</v>
      </c>
      <c r="F70" s="9">
        <f t="shared" si="15"/>
        <v>24.4</v>
      </c>
      <c r="G70" s="10">
        <f t="shared" si="15"/>
        <v>25.3</v>
      </c>
      <c r="H70" s="10">
        <f t="shared" si="15"/>
        <v>0</v>
      </c>
    </row>
    <row r="71" spans="1:8">
      <c r="A71" s="7" t="s">
        <v>70</v>
      </c>
      <c r="B71" s="6" t="s">
        <v>24</v>
      </c>
      <c r="C71" s="9">
        <v>0</v>
      </c>
      <c r="D71" s="9">
        <v>18.3</v>
      </c>
      <c r="E71" s="9">
        <v>0</v>
      </c>
      <c r="F71" s="9">
        <v>0</v>
      </c>
      <c r="G71" s="9">
        <v>0</v>
      </c>
      <c r="H71" s="9">
        <v>0</v>
      </c>
    </row>
    <row r="72" spans="1:8">
      <c r="A72" s="7" t="s">
        <v>71</v>
      </c>
      <c r="B72" s="6" t="s">
        <v>25</v>
      </c>
      <c r="C72" s="9">
        <f>10+1.1</f>
        <v>11.1</v>
      </c>
      <c r="D72" s="9">
        <v>7.6</v>
      </c>
      <c r="E72" s="9">
        <v>22.9</v>
      </c>
      <c r="F72" s="9">
        <v>24.4</v>
      </c>
      <c r="G72" s="9">
        <v>25.3</v>
      </c>
      <c r="H72" s="9">
        <v>0</v>
      </c>
    </row>
    <row r="73" spans="1:8">
      <c r="A73" s="7" t="s">
        <v>72</v>
      </c>
      <c r="B73" s="6" t="s">
        <v>26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</row>
    <row r="74" spans="1:8" ht="47.25">
      <c r="A74" s="5" t="s">
        <v>73</v>
      </c>
      <c r="B74" s="6" t="s">
        <v>123</v>
      </c>
      <c r="C74" s="9">
        <f t="shared" ref="C74:H74" si="16">C75+C76+C77</f>
        <v>8.5</v>
      </c>
      <c r="D74" s="9">
        <f t="shared" si="16"/>
        <v>7.8</v>
      </c>
      <c r="E74" s="9">
        <f t="shared" si="16"/>
        <v>5.9</v>
      </c>
      <c r="F74" s="9">
        <f t="shared" si="16"/>
        <v>5.8</v>
      </c>
      <c r="G74" s="10">
        <f t="shared" si="16"/>
        <v>5.3</v>
      </c>
      <c r="H74" s="10">
        <f t="shared" si="16"/>
        <v>0</v>
      </c>
    </row>
    <row r="75" spans="1:8">
      <c r="A75" s="7" t="s">
        <v>74</v>
      </c>
      <c r="B75" s="6" t="s">
        <v>24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</row>
    <row r="76" spans="1:8">
      <c r="A76" s="7" t="s">
        <v>75</v>
      </c>
      <c r="B76" s="6" t="s">
        <v>25</v>
      </c>
      <c r="C76" s="9">
        <v>8.5</v>
      </c>
      <c r="D76" s="9">
        <v>7.8</v>
      </c>
      <c r="E76" s="9">
        <v>5.9</v>
      </c>
      <c r="F76" s="9">
        <v>5.8</v>
      </c>
      <c r="G76" s="9">
        <v>5.3</v>
      </c>
      <c r="H76" s="9">
        <v>0</v>
      </c>
    </row>
    <row r="77" spans="1:8">
      <c r="A77" s="7" t="s">
        <v>76</v>
      </c>
      <c r="B77" s="6" t="s">
        <v>26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</row>
    <row r="78" spans="1:8" ht="47.25">
      <c r="A78" s="5" t="s">
        <v>77</v>
      </c>
      <c r="B78" s="6" t="s">
        <v>124</v>
      </c>
      <c r="C78" s="9">
        <f t="shared" ref="C78:H78" si="17">C79+C80+C81</f>
        <v>9.2000000000000011</v>
      </c>
      <c r="D78" s="9">
        <f t="shared" si="17"/>
        <v>15.6</v>
      </c>
      <c r="E78" s="9">
        <f t="shared" si="17"/>
        <v>15.9</v>
      </c>
      <c r="F78" s="9">
        <f t="shared" si="17"/>
        <v>15.9</v>
      </c>
      <c r="G78" s="10">
        <f t="shared" si="17"/>
        <v>15.9</v>
      </c>
      <c r="H78" s="10">
        <f t="shared" si="17"/>
        <v>0</v>
      </c>
    </row>
    <row r="79" spans="1:8">
      <c r="A79" s="7" t="s">
        <v>78</v>
      </c>
      <c r="B79" s="6" t="s">
        <v>24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</row>
    <row r="80" spans="1:8">
      <c r="A80" s="7" t="s">
        <v>79</v>
      </c>
      <c r="B80" s="6" t="s">
        <v>25</v>
      </c>
      <c r="C80" s="9">
        <f>8.9+0.3</f>
        <v>9.2000000000000011</v>
      </c>
      <c r="D80" s="9">
        <v>15.6</v>
      </c>
      <c r="E80" s="9">
        <v>15.9</v>
      </c>
      <c r="F80" s="9">
        <v>15.9</v>
      </c>
      <c r="G80" s="9">
        <v>15.9</v>
      </c>
      <c r="H80" s="9">
        <v>0</v>
      </c>
    </row>
    <row r="81" spans="1:8">
      <c r="A81" s="7" t="s">
        <v>80</v>
      </c>
      <c r="B81" s="6" t="s">
        <v>26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</row>
    <row r="82" spans="1:8" ht="63">
      <c r="A82" s="5" t="s">
        <v>81</v>
      </c>
      <c r="B82" s="6" t="s">
        <v>125</v>
      </c>
      <c r="C82" s="9">
        <f>C83+C84+C85</f>
        <v>0.2</v>
      </c>
      <c r="D82" s="9">
        <f>D83+D84+D85</f>
        <v>0.7</v>
      </c>
      <c r="E82" s="9">
        <f>E83+E84+E85</f>
        <v>0.6</v>
      </c>
      <c r="F82" s="9">
        <v>0.1</v>
      </c>
      <c r="G82" s="10">
        <f>G83+G84+G85</f>
        <v>0.2</v>
      </c>
      <c r="H82" s="10">
        <f>H83+H84+H85</f>
        <v>0.2</v>
      </c>
    </row>
    <row r="83" spans="1:8">
      <c r="A83" s="7" t="s">
        <v>82</v>
      </c>
      <c r="B83" s="6" t="s">
        <v>24</v>
      </c>
      <c r="C83" s="9">
        <v>0</v>
      </c>
      <c r="D83" s="9">
        <v>0.2</v>
      </c>
      <c r="E83" s="9">
        <v>0</v>
      </c>
      <c r="F83" s="9">
        <v>0</v>
      </c>
      <c r="G83" s="9">
        <v>0</v>
      </c>
      <c r="H83" s="9">
        <v>0</v>
      </c>
    </row>
    <row r="84" spans="1:8">
      <c r="A84" s="7" t="s">
        <v>83</v>
      </c>
      <c r="B84" s="6" t="s">
        <v>25</v>
      </c>
      <c r="C84" s="9">
        <v>0.2</v>
      </c>
      <c r="D84" s="9">
        <v>0.5</v>
      </c>
      <c r="E84" s="9">
        <v>0.6</v>
      </c>
      <c r="F84" s="9">
        <v>0.1</v>
      </c>
      <c r="G84" s="9">
        <v>0.2</v>
      </c>
      <c r="H84" s="9">
        <v>0.2</v>
      </c>
    </row>
    <row r="85" spans="1:8">
      <c r="A85" s="7" t="s">
        <v>84</v>
      </c>
      <c r="B85" s="6" t="s">
        <v>26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</row>
    <row r="86" spans="1:8" ht="31.5">
      <c r="A86" s="5" t="s">
        <v>85</v>
      </c>
      <c r="B86" s="6" t="s">
        <v>108</v>
      </c>
      <c r="C86" s="9">
        <f t="shared" ref="C86:H86" si="18">C87+C88+C89</f>
        <v>0.1</v>
      </c>
      <c r="D86" s="9">
        <f t="shared" si="18"/>
        <v>0</v>
      </c>
      <c r="E86" s="9">
        <f t="shared" si="18"/>
        <v>0</v>
      </c>
      <c r="F86" s="9">
        <f t="shared" si="18"/>
        <v>0</v>
      </c>
      <c r="G86" s="10">
        <f t="shared" si="18"/>
        <v>0</v>
      </c>
      <c r="H86" s="10">
        <f t="shared" si="18"/>
        <v>0</v>
      </c>
    </row>
    <row r="87" spans="1:8">
      <c r="A87" s="7" t="s">
        <v>86</v>
      </c>
      <c r="B87" s="6" t="s">
        <v>24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</row>
    <row r="88" spans="1:8">
      <c r="A88" s="7" t="s">
        <v>87</v>
      </c>
      <c r="B88" s="6" t="s">
        <v>25</v>
      </c>
      <c r="C88" s="9">
        <v>0.1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</row>
    <row r="89" spans="1:8">
      <c r="A89" s="7" t="s">
        <v>88</v>
      </c>
      <c r="B89" s="6" t="s">
        <v>26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</row>
    <row r="90" spans="1:8" ht="63">
      <c r="A90" s="5" t="s">
        <v>89</v>
      </c>
      <c r="B90" s="6" t="s">
        <v>126</v>
      </c>
      <c r="C90" s="9">
        <f>C91+C92+C93</f>
        <v>0.1</v>
      </c>
      <c r="D90" s="9">
        <f>D91+D92+D93</f>
        <v>1.1000000000000001</v>
      </c>
      <c r="E90" s="9">
        <f>E91+E92+E93</f>
        <v>0.5</v>
      </c>
      <c r="F90" s="9">
        <v>0.1</v>
      </c>
      <c r="G90" s="10">
        <f>G91+G92+G93</f>
        <v>0.1</v>
      </c>
      <c r="H90" s="10">
        <f>H91+H92+H93</f>
        <v>0</v>
      </c>
    </row>
    <row r="91" spans="1:8">
      <c r="A91" s="7" t="s">
        <v>90</v>
      </c>
      <c r="B91" s="6" t="s">
        <v>24</v>
      </c>
      <c r="C91" s="9">
        <v>0</v>
      </c>
      <c r="D91" s="9">
        <v>0.8</v>
      </c>
      <c r="E91" s="9">
        <v>0</v>
      </c>
      <c r="F91" s="9">
        <v>0</v>
      </c>
      <c r="G91" s="9">
        <v>0</v>
      </c>
      <c r="H91" s="9">
        <v>0</v>
      </c>
    </row>
    <row r="92" spans="1:8">
      <c r="A92" s="7" t="s">
        <v>91</v>
      </c>
      <c r="B92" s="6" t="s">
        <v>25</v>
      </c>
      <c r="C92" s="9">
        <v>0.1</v>
      </c>
      <c r="D92" s="9">
        <v>0.3</v>
      </c>
      <c r="E92" s="9">
        <v>0.5</v>
      </c>
      <c r="F92" s="9">
        <v>0.1</v>
      </c>
      <c r="G92" s="9">
        <v>0.1</v>
      </c>
      <c r="H92" s="9">
        <v>0</v>
      </c>
    </row>
    <row r="93" spans="1:8">
      <c r="A93" s="7" t="s">
        <v>92</v>
      </c>
      <c r="B93" s="6" t="s">
        <v>26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</row>
    <row r="94" spans="1:8" ht="31.5">
      <c r="A94" s="5" t="s">
        <v>93</v>
      </c>
      <c r="B94" s="6" t="s">
        <v>109</v>
      </c>
      <c r="C94" s="9">
        <f t="shared" ref="C94:H94" si="19">C95+C96+C97</f>
        <v>1.3</v>
      </c>
      <c r="D94" s="9">
        <f t="shared" si="19"/>
        <v>1.8</v>
      </c>
      <c r="E94" s="9">
        <f t="shared" si="19"/>
        <v>0</v>
      </c>
      <c r="F94" s="9">
        <f t="shared" si="19"/>
        <v>0</v>
      </c>
      <c r="G94" s="10">
        <f t="shared" si="19"/>
        <v>0</v>
      </c>
      <c r="H94" s="10">
        <f t="shared" si="19"/>
        <v>0</v>
      </c>
    </row>
    <row r="95" spans="1:8">
      <c r="A95" s="7" t="s">
        <v>94</v>
      </c>
      <c r="B95" s="6" t="s">
        <v>24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</row>
    <row r="96" spans="1:8">
      <c r="A96" s="7" t="s">
        <v>95</v>
      </c>
      <c r="B96" s="6" t="s">
        <v>25</v>
      </c>
      <c r="C96" s="9">
        <v>1.3</v>
      </c>
      <c r="D96" s="9">
        <v>1.8</v>
      </c>
      <c r="E96" s="9">
        <v>0</v>
      </c>
      <c r="F96" s="9">
        <v>0</v>
      </c>
      <c r="G96" s="10">
        <v>0</v>
      </c>
      <c r="H96" s="10">
        <v>0</v>
      </c>
    </row>
    <row r="97" spans="1:8">
      <c r="A97" s="7" t="s">
        <v>96</v>
      </c>
      <c r="B97" s="6" t="s">
        <v>26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</row>
    <row r="98" spans="1:8" ht="31.5">
      <c r="A98" s="5" t="s">
        <v>97</v>
      </c>
      <c r="B98" s="6" t="s">
        <v>110</v>
      </c>
      <c r="C98" s="9">
        <f t="shared" ref="C98:H98" si="20">C99+C100+C101</f>
        <v>1.2</v>
      </c>
      <c r="D98" s="9">
        <f t="shared" si="20"/>
        <v>0</v>
      </c>
      <c r="E98" s="9">
        <f t="shared" si="20"/>
        <v>0.1</v>
      </c>
      <c r="F98" s="9">
        <f t="shared" si="20"/>
        <v>0</v>
      </c>
      <c r="G98" s="10">
        <f t="shared" si="20"/>
        <v>0</v>
      </c>
      <c r="H98" s="10">
        <f t="shared" si="20"/>
        <v>0</v>
      </c>
    </row>
    <row r="99" spans="1:8">
      <c r="A99" s="7" t="s">
        <v>98</v>
      </c>
      <c r="B99" s="6" t="s">
        <v>24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</row>
    <row r="100" spans="1:8">
      <c r="A100" s="7" t="s">
        <v>99</v>
      </c>
      <c r="B100" s="6" t="s">
        <v>25</v>
      </c>
      <c r="C100" s="9">
        <v>1.2</v>
      </c>
      <c r="D100" s="9">
        <v>0</v>
      </c>
      <c r="E100" s="9">
        <v>0.1</v>
      </c>
      <c r="F100" s="9">
        <v>0</v>
      </c>
      <c r="G100" s="9">
        <v>0</v>
      </c>
      <c r="H100" s="9">
        <v>0</v>
      </c>
    </row>
    <row r="101" spans="1:8">
      <c r="A101" s="7" t="s">
        <v>100</v>
      </c>
      <c r="B101" s="6" t="s">
        <v>26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</row>
    <row r="102" spans="1:8" ht="63">
      <c r="A102" s="5" t="s">
        <v>101</v>
      </c>
      <c r="B102" s="6" t="s">
        <v>127</v>
      </c>
      <c r="C102" s="9">
        <f t="shared" ref="C102:H102" si="21">C103+C104+C105</f>
        <v>0</v>
      </c>
      <c r="D102" s="9">
        <f t="shared" si="21"/>
        <v>3.3</v>
      </c>
      <c r="E102" s="9">
        <f t="shared" si="21"/>
        <v>0.6</v>
      </c>
      <c r="F102" s="9">
        <f t="shared" si="21"/>
        <v>0.7</v>
      </c>
      <c r="G102" s="10">
        <f t="shared" si="21"/>
        <v>0.7</v>
      </c>
      <c r="H102" s="10">
        <f t="shared" si="21"/>
        <v>0</v>
      </c>
    </row>
    <row r="103" spans="1:8">
      <c r="A103" s="7" t="s">
        <v>102</v>
      </c>
      <c r="B103" s="6" t="s">
        <v>24</v>
      </c>
      <c r="C103" s="9"/>
      <c r="D103" s="9">
        <v>2.6</v>
      </c>
      <c r="E103" s="9">
        <v>0</v>
      </c>
      <c r="F103" s="9">
        <v>0</v>
      </c>
      <c r="G103" s="10">
        <v>0</v>
      </c>
      <c r="H103" s="10"/>
    </row>
    <row r="104" spans="1:8">
      <c r="A104" s="7" t="s">
        <v>103</v>
      </c>
      <c r="B104" s="6" t="s">
        <v>25</v>
      </c>
      <c r="C104" s="9"/>
      <c r="D104" s="9">
        <v>0.7</v>
      </c>
      <c r="E104" s="9">
        <v>0.6</v>
      </c>
      <c r="F104" s="9">
        <v>0.7</v>
      </c>
      <c r="G104" s="10">
        <v>0.7</v>
      </c>
      <c r="H104" s="10"/>
    </row>
    <row r="105" spans="1:8">
      <c r="A105" s="7" t="s">
        <v>104</v>
      </c>
      <c r="B105" s="6" t="s">
        <v>26</v>
      </c>
      <c r="C105" s="9"/>
      <c r="D105" s="9"/>
      <c r="E105" s="9"/>
      <c r="F105" s="9"/>
      <c r="G105" s="10"/>
      <c r="H105" s="10"/>
    </row>
    <row r="106" spans="1:8" hidden="1">
      <c r="A106" s="5" t="s">
        <v>101</v>
      </c>
      <c r="B106" s="6" t="s">
        <v>31</v>
      </c>
      <c r="C106" s="9">
        <f t="shared" ref="C106:H106" si="22">C107+C108+C109</f>
        <v>0</v>
      </c>
      <c r="D106" s="9">
        <f t="shared" si="22"/>
        <v>0</v>
      </c>
      <c r="E106" s="9">
        <f t="shared" si="22"/>
        <v>0</v>
      </c>
      <c r="F106" s="9">
        <f t="shared" si="22"/>
        <v>0</v>
      </c>
      <c r="G106" s="10">
        <f t="shared" si="22"/>
        <v>0</v>
      </c>
      <c r="H106" s="10">
        <f t="shared" si="22"/>
        <v>0</v>
      </c>
    </row>
    <row r="107" spans="1:8" hidden="1">
      <c r="A107" s="7" t="s">
        <v>102</v>
      </c>
      <c r="B107" s="6" t="s">
        <v>24</v>
      </c>
      <c r="C107" s="9"/>
      <c r="D107" s="9"/>
      <c r="E107" s="9"/>
      <c r="F107" s="9"/>
      <c r="G107" s="10"/>
      <c r="H107" s="10"/>
    </row>
    <row r="108" spans="1:8" hidden="1">
      <c r="A108" s="7" t="s">
        <v>103</v>
      </c>
      <c r="B108" s="6" t="s">
        <v>25</v>
      </c>
      <c r="C108" s="9"/>
      <c r="D108" s="9"/>
      <c r="E108" s="9"/>
      <c r="F108" s="9"/>
      <c r="G108" s="10"/>
      <c r="H108" s="10"/>
    </row>
    <row r="109" spans="1:8" hidden="1">
      <c r="A109" s="7" t="s">
        <v>104</v>
      </c>
      <c r="B109" s="6" t="s">
        <v>26</v>
      </c>
      <c r="C109" s="9"/>
      <c r="D109" s="9"/>
      <c r="E109" s="9"/>
      <c r="F109" s="9"/>
      <c r="G109" s="10"/>
      <c r="H109" s="10"/>
    </row>
    <row r="110" spans="1:8" ht="47.25">
      <c r="A110" s="5" t="s">
        <v>129</v>
      </c>
      <c r="B110" s="6" t="s">
        <v>128</v>
      </c>
      <c r="C110" s="9">
        <f t="shared" ref="C110:H110" si="23">C111+C112+C113</f>
        <v>0</v>
      </c>
      <c r="D110" s="9">
        <f t="shared" si="23"/>
        <v>0</v>
      </c>
      <c r="E110" s="9">
        <f t="shared" si="23"/>
        <v>2.5</v>
      </c>
      <c r="F110" s="9">
        <f t="shared" si="23"/>
        <v>2</v>
      </c>
      <c r="G110" s="10">
        <f t="shared" si="23"/>
        <v>2</v>
      </c>
      <c r="H110" s="10">
        <f t="shared" si="23"/>
        <v>2</v>
      </c>
    </row>
    <row r="111" spans="1:8">
      <c r="A111" s="7" t="s">
        <v>130</v>
      </c>
      <c r="B111" s="6" t="s">
        <v>24</v>
      </c>
      <c r="C111" s="9"/>
      <c r="D111" s="9">
        <v>0</v>
      </c>
      <c r="E111" s="9">
        <v>0</v>
      </c>
      <c r="F111" s="9">
        <v>0</v>
      </c>
      <c r="G111" s="10">
        <v>0</v>
      </c>
      <c r="H111" s="10">
        <v>0</v>
      </c>
    </row>
    <row r="112" spans="1:8">
      <c r="A112" s="7" t="s">
        <v>131</v>
      </c>
      <c r="B112" s="6" t="s">
        <v>25</v>
      </c>
      <c r="C112" s="9"/>
      <c r="D112" s="9">
        <v>0</v>
      </c>
      <c r="E112" s="9">
        <v>2.5</v>
      </c>
      <c r="F112" s="9">
        <v>2</v>
      </c>
      <c r="G112" s="10">
        <v>2</v>
      </c>
      <c r="H112" s="10">
        <v>2</v>
      </c>
    </row>
    <row r="113" spans="1:8">
      <c r="A113" s="7" t="s">
        <v>132</v>
      </c>
      <c r="B113" s="6" t="s">
        <v>26</v>
      </c>
      <c r="C113" s="9"/>
      <c r="D113" s="9"/>
      <c r="E113" s="9"/>
      <c r="F113" s="9"/>
      <c r="G113" s="10"/>
      <c r="H113" s="10"/>
    </row>
    <row r="114" spans="1:8">
      <c r="A114" s="8"/>
    </row>
    <row r="115" spans="1:8">
      <c r="A115" s="8"/>
    </row>
    <row r="116" spans="1:8">
      <c r="A116" s="12" t="s">
        <v>27</v>
      </c>
      <c r="B116" s="12"/>
      <c r="C116" s="12"/>
      <c r="D116" s="12"/>
      <c r="E116" s="12"/>
      <c r="F116" s="12"/>
      <c r="G116" s="12"/>
      <c r="H116" s="12"/>
    </row>
    <row r="117" spans="1:8">
      <c r="A117" s="8"/>
      <c r="H117" s="2" t="s">
        <v>111</v>
      </c>
    </row>
  </sheetData>
  <mergeCells count="9">
    <mergeCell ref="A116:H116"/>
    <mergeCell ref="A12:H12"/>
    <mergeCell ref="A13:H13"/>
    <mergeCell ref="F2:H3"/>
    <mergeCell ref="G4:H4"/>
    <mergeCell ref="E5:H8"/>
    <mergeCell ref="A15:A16"/>
    <mergeCell ref="B15:B16"/>
    <mergeCell ref="C15:H15"/>
  </mergeCells>
  <phoneticPr fontId="0" type="noConversion"/>
  <pageMargins left="0.78740157480314965" right="0.19685039370078741" top="0.51181102362204722" bottom="0.35433070866141736" header="0.31496062992125984" footer="0.31496062992125984"/>
  <pageSetup paperSize="9" scale="55" fitToHeight="0" orientation="portrait" horizontalDpi="180" verticalDpi="180" r:id="rId1"/>
  <headerFooter>
    <oddHeader>Страница 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2</vt:lpstr>
      <vt:lpstr>Лист3</vt:lpstr>
      <vt:lpstr>'таблица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2019-01-28T22:43:21Z</dcterms:modified>
</cp:coreProperties>
</file>